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 defaultThemeVersion="124226"/>
  <bookViews>
    <workbookView xWindow="-15" yWindow="-15" windowWidth="20550" windowHeight="4035" tabRatio="861" activeTab="1"/>
  </bookViews>
  <sheets>
    <sheet name="ЗАКАЗ-ФОРМА" sheetId="11" r:id="rId1"/>
    <sheet name="Лилии в упаковке" sheetId="13" r:id="rId2"/>
  </sheets>
  <definedNames>
    <definedName name="_xlnm._FilterDatabase" localSheetId="1" hidden="1">'Лилии в упаковке'!$A$15:$T$791</definedName>
    <definedName name="_xlnm.Print_Titles" localSheetId="1">'Лилии в упаковке'!$14:$14</definedName>
    <definedName name="_xlnm.Print_Area" localSheetId="0">'ЗАКАЗ-ФОРМА'!$A$1:$BO$106</definedName>
    <definedName name="_xlnm.Print_Area" localSheetId="1">'Лилии в упаковке'!$B$1:$N$791</definedName>
  </definedNames>
  <calcPr calcId="125725"/>
</workbook>
</file>

<file path=xl/calcChain.xml><?xml version="1.0" encoding="utf-8"?>
<calcChain xmlns="http://schemas.openxmlformats.org/spreadsheetml/2006/main">
  <c r="R745" i="13"/>
  <c r="O745"/>
  <c r="H745"/>
  <c r="R744"/>
  <c r="O744"/>
  <c r="H744"/>
  <c r="R472"/>
  <c r="O472"/>
  <c r="H472"/>
  <c r="R471"/>
  <c r="O471"/>
  <c r="H471"/>
  <c r="H19" l="1"/>
  <c r="O19"/>
  <c r="R19"/>
  <c r="H20"/>
  <c r="O20"/>
  <c r="R20"/>
  <c r="H21"/>
  <c r="O21"/>
  <c r="R21"/>
  <c r="H22"/>
  <c r="O22"/>
  <c r="R22"/>
  <c r="H23"/>
  <c r="O23"/>
  <c r="R23"/>
  <c r="H24"/>
  <c r="O24"/>
  <c r="R24"/>
  <c r="H25"/>
  <c r="O25"/>
  <c r="R25"/>
  <c r="H26"/>
  <c r="O26"/>
  <c r="R26"/>
  <c r="H27"/>
  <c r="O27"/>
  <c r="R27"/>
  <c r="H28"/>
  <c r="O28"/>
  <c r="R28"/>
  <c r="H29"/>
  <c r="O29"/>
  <c r="R29"/>
  <c r="H30"/>
  <c r="O30"/>
  <c r="R30"/>
  <c r="H31"/>
  <c r="O31"/>
  <c r="R31"/>
  <c r="H32"/>
  <c r="O32"/>
  <c r="R32"/>
  <c r="H34"/>
  <c r="O34"/>
  <c r="R34"/>
  <c r="H35"/>
  <c r="O35"/>
  <c r="R35"/>
  <c r="H36"/>
  <c r="O36"/>
  <c r="R36"/>
  <c r="H37"/>
  <c r="O37"/>
  <c r="R37"/>
  <c r="H38"/>
  <c r="O38"/>
  <c r="R38"/>
  <c r="H39"/>
  <c r="O39"/>
  <c r="R39"/>
  <c r="H40"/>
  <c r="O40"/>
  <c r="R40"/>
  <c r="H41"/>
  <c r="O41"/>
  <c r="R41"/>
  <c r="H42"/>
  <c r="O42"/>
  <c r="R42"/>
  <c r="H43"/>
  <c r="O43"/>
  <c r="R43"/>
  <c r="H44"/>
  <c r="O44"/>
  <c r="R44"/>
  <c r="H45"/>
  <c r="O45"/>
  <c r="R45"/>
  <c r="H46"/>
  <c r="O46"/>
  <c r="R46"/>
  <c r="H47"/>
  <c r="O47"/>
  <c r="R47"/>
  <c r="H48"/>
  <c r="O48"/>
  <c r="R48"/>
  <c r="H49"/>
  <c r="O49"/>
  <c r="R49"/>
  <c r="H50"/>
  <c r="O50"/>
  <c r="R50"/>
  <c r="H51"/>
  <c r="O51"/>
  <c r="R51"/>
  <c r="H52"/>
  <c r="O52"/>
  <c r="R52"/>
  <c r="H53"/>
  <c r="O53"/>
  <c r="R53"/>
  <c r="H55"/>
  <c r="O55"/>
  <c r="R55"/>
  <c r="H56"/>
  <c r="O56"/>
  <c r="R56"/>
  <c r="H57"/>
  <c r="O57"/>
  <c r="R57"/>
  <c r="H58"/>
  <c r="O58"/>
  <c r="R58"/>
  <c r="H59"/>
  <c r="O59"/>
  <c r="R59"/>
  <c r="H60"/>
  <c r="O60"/>
  <c r="R60"/>
  <c r="H61"/>
  <c r="O61"/>
  <c r="R61"/>
  <c r="H62"/>
  <c r="O62"/>
  <c r="R62"/>
  <c r="H63"/>
  <c r="O63"/>
  <c r="R63"/>
  <c r="H64"/>
  <c r="O64"/>
  <c r="R64"/>
  <c r="H65"/>
  <c r="O65"/>
  <c r="R65"/>
  <c r="H66"/>
  <c r="O66"/>
  <c r="R66"/>
  <c r="H67"/>
  <c r="O67"/>
  <c r="R67"/>
  <c r="H68"/>
  <c r="O68"/>
  <c r="R68"/>
  <c r="H69"/>
  <c r="O69"/>
  <c r="R69"/>
  <c r="H70"/>
  <c r="O70"/>
  <c r="R70"/>
  <c r="H71"/>
  <c r="O71"/>
  <c r="R71"/>
  <c r="H72"/>
  <c r="O72"/>
  <c r="R72"/>
  <c r="H73"/>
  <c r="O73"/>
  <c r="R73"/>
  <c r="H74"/>
  <c r="O74"/>
  <c r="R74"/>
  <c r="H75"/>
  <c r="O75"/>
  <c r="R75"/>
  <c r="H76"/>
  <c r="O76"/>
  <c r="R76"/>
  <c r="H77"/>
  <c r="O77"/>
  <c r="R77"/>
  <c r="H78"/>
  <c r="O78"/>
  <c r="R78"/>
  <c r="H79"/>
  <c r="O79"/>
  <c r="R79"/>
  <c r="H80"/>
  <c r="O80"/>
  <c r="R80"/>
  <c r="H81"/>
  <c r="O81"/>
  <c r="R81"/>
  <c r="H82"/>
  <c r="O82"/>
  <c r="R82"/>
  <c r="H83"/>
  <c r="O83"/>
  <c r="R83"/>
  <c r="H84"/>
  <c r="O84"/>
  <c r="R84"/>
  <c r="H85"/>
  <c r="O85"/>
  <c r="R85"/>
  <c r="H86"/>
  <c r="O86"/>
  <c r="R86"/>
  <c r="H88"/>
  <c r="O88"/>
  <c r="R88"/>
  <c r="H89"/>
  <c r="O89"/>
  <c r="R89"/>
  <c r="H90"/>
  <c r="O90"/>
  <c r="R90"/>
  <c r="H91"/>
  <c r="O91"/>
  <c r="R91"/>
  <c r="H92"/>
  <c r="O92"/>
  <c r="R92"/>
  <c r="H93"/>
  <c r="O93"/>
  <c r="R93"/>
  <c r="H95"/>
  <c r="O95"/>
  <c r="R95"/>
  <c r="H96"/>
  <c r="O96"/>
  <c r="R96"/>
  <c r="H97"/>
  <c r="O97"/>
  <c r="R97"/>
  <c r="H98"/>
  <c r="O98"/>
  <c r="R98"/>
  <c r="H99"/>
  <c r="O99"/>
  <c r="R99"/>
  <c r="H100"/>
  <c r="O100"/>
  <c r="R100"/>
  <c r="H101"/>
  <c r="O101"/>
  <c r="R101"/>
  <c r="H102"/>
  <c r="O102"/>
  <c r="R102"/>
  <c r="H103"/>
  <c r="O103"/>
  <c r="R103"/>
  <c r="H104"/>
  <c r="O104"/>
  <c r="R104"/>
  <c r="H105"/>
  <c r="O105"/>
  <c r="R105"/>
  <c r="H106"/>
  <c r="O106"/>
  <c r="R106"/>
  <c r="H107"/>
  <c r="O107"/>
  <c r="R107"/>
  <c r="H108"/>
  <c r="O108"/>
  <c r="R108"/>
  <c r="H109"/>
  <c r="O109"/>
  <c r="R109"/>
  <c r="H110"/>
  <c r="O110"/>
  <c r="R110"/>
  <c r="H111"/>
  <c r="O111"/>
  <c r="R111"/>
  <c r="H112"/>
  <c r="O112"/>
  <c r="R112"/>
  <c r="H113"/>
  <c r="O113"/>
  <c r="R113"/>
  <c r="H114"/>
  <c r="O114"/>
  <c r="R114"/>
  <c r="H115"/>
  <c r="O115"/>
  <c r="R115"/>
  <c r="H116"/>
  <c r="O116"/>
  <c r="R116"/>
  <c r="H117"/>
  <c r="O117"/>
  <c r="R117"/>
  <c r="H118"/>
  <c r="O118"/>
  <c r="R118"/>
  <c r="H119"/>
  <c r="O119"/>
  <c r="R119"/>
  <c r="H121"/>
  <c r="O121"/>
  <c r="R121"/>
  <c r="H122"/>
  <c r="O122"/>
  <c r="R122"/>
  <c r="H123"/>
  <c r="O123"/>
  <c r="R123"/>
  <c r="H124"/>
  <c r="O124"/>
  <c r="R124"/>
  <c r="H125"/>
  <c r="O125"/>
  <c r="R125"/>
  <c r="H126"/>
  <c r="O126"/>
  <c r="R126"/>
  <c r="H127"/>
  <c r="O127"/>
  <c r="R127"/>
  <c r="H128"/>
  <c r="O128"/>
  <c r="R128"/>
  <c r="H129"/>
  <c r="O129"/>
  <c r="R129"/>
  <c r="H130"/>
  <c r="O130"/>
  <c r="R130"/>
  <c r="H131"/>
  <c r="O131"/>
  <c r="R131"/>
  <c r="H132"/>
  <c r="O132"/>
  <c r="R132"/>
  <c r="H133"/>
  <c r="O133"/>
  <c r="R133"/>
  <c r="H134"/>
  <c r="O134"/>
  <c r="R134"/>
  <c r="H135"/>
  <c r="O135"/>
  <c r="R135"/>
  <c r="H136"/>
  <c r="O136"/>
  <c r="R136"/>
  <c r="H137"/>
  <c r="O137"/>
  <c r="R137"/>
  <c r="H138"/>
  <c r="O138"/>
  <c r="R138"/>
  <c r="H139"/>
  <c r="O139"/>
  <c r="R139"/>
  <c r="H140"/>
  <c r="O140"/>
  <c r="R140"/>
  <c r="H141"/>
  <c r="O141"/>
  <c r="R141"/>
  <c r="H142"/>
  <c r="O142"/>
  <c r="R142"/>
  <c r="H143"/>
  <c r="O143"/>
  <c r="R143"/>
  <c r="H144"/>
  <c r="O144"/>
  <c r="R144"/>
  <c r="H145"/>
  <c r="O145"/>
  <c r="R145"/>
  <c r="H146"/>
  <c r="O146"/>
  <c r="R146"/>
  <c r="H147"/>
  <c r="O147"/>
  <c r="R147"/>
  <c r="H148"/>
  <c r="O148"/>
  <c r="R148"/>
  <c r="H149"/>
  <c r="O149"/>
  <c r="R149"/>
  <c r="H150"/>
  <c r="O150"/>
  <c r="R150"/>
  <c r="H151"/>
  <c r="O151"/>
  <c r="R151"/>
  <c r="H152"/>
  <c r="O152"/>
  <c r="R152"/>
  <c r="H153"/>
  <c r="O153"/>
  <c r="R153"/>
  <c r="H154"/>
  <c r="O154"/>
  <c r="R154"/>
  <c r="H156"/>
  <c r="O156"/>
  <c r="R156"/>
  <c r="H157"/>
  <c r="O157"/>
  <c r="R157"/>
  <c r="H158"/>
  <c r="O158"/>
  <c r="R158"/>
  <c r="H159"/>
  <c r="O159"/>
  <c r="R159"/>
  <c r="H160"/>
  <c r="O160"/>
  <c r="R160"/>
  <c r="H161"/>
  <c r="O161"/>
  <c r="R161"/>
  <c r="H162"/>
  <c r="O162"/>
  <c r="R162"/>
  <c r="H163"/>
  <c r="O163"/>
  <c r="R163"/>
  <c r="H164"/>
  <c r="O164"/>
  <c r="R164"/>
  <c r="H165"/>
  <c r="O165"/>
  <c r="R165"/>
  <c r="H166"/>
  <c r="O166"/>
  <c r="R166"/>
  <c r="H167"/>
  <c r="O167"/>
  <c r="R167"/>
  <c r="H168"/>
  <c r="O168"/>
  <c r="R168"/>
  <c r="H169"/>
  <c r="O169"/>
  <c r="R169"/>
  <c r="H170"/>
  <c r="O170"/>
  <c r="R170"/>
  <c r="H171"/>
  <c r="O171"/>
  <c r="R171"/>
  <c r="H172"/>
  <c r="O172"/>
  <c r="R172"/>
  <c r="H173"/>
  <c r="O173"/>
  <c r="R173"/>
  <c r="H174"/>
  <c r="O174"/>
  <c r="R174"/>
  <c r="H175"/>
  <c r="O175"/>
  <c r="R175"/>
  <c r="H176"/>
  <c r="O176"/>
  <c r="R176"/>
  <c r="H177"/>
  <c r="O177"/>
  <c r="R177"/>
  <c r="H178"/>
  <c r="O178"/>
  <c r="R178"/>
  <c r="H179"/>
  <c r="O179"/>
  <c r="R179"/>
  <c r="H180"/>
  <c r="O180"/>
  <c r="R180"/>
  <c r="H181"/>
  <c r="O181"/>
  <c r="R181"/>
  <c r="H182"/>
  <c r="O182"/>
  <c r="R182"/>
  <c r="H183"/>
  <c r="O183"/>
  <c r="R183"/>
  <c r="H184"/>
  <c r="O184"/>
  <c r="R184"/>
  <c r="H185"/>
  <c r="O185"/>
  <c r="R185"/>
  <c r="H186"/>
  <c r="O186"/>
  <c r="R186"/>
  <c r="H187"/>
  <c r="O187"/>
  <c r="R187"/>
  <c r="H188"/>
  <c r="O188"/>
  <c r="R188"/>
  <c r="H189"/>
  <c r="O189"/>
  <c r="R189"/>
  <c r="H191"/>
  <c r="O191"/>
  <c r="R191"/>
  <c r="H192"/>
  <c r="O192"/>
  <c r="R192"/>
  <c r="H193"/>
  <c r="O193"/>
  <c r="R193"/>
  <c r="H194"/>
  <c r="O194"/>
  <c r="R194"/>
  <c r="H195"/>
  <c r="O195"/>
  <c r="R195"/>
  <c r="H196"/>
  <c r="O196"/>
  <c r="R196"/>
  <c r="H197"/>
  <c r="O197"/>
  <c r="R197"/>
  <c r="H198"/>
  <c r="O198"/>
  <c r="R198"/>
  <c r="H200"/>
  <c r="O200"/>
  <c r="R200"/>
  <c r="H201"/>
  <c r="O201"/>
  <c r="R201"/>
  <c r="H203"/>
  <c r="O203"/>
  <c r="R203"/>
  <c r="H204"/>
  <c r="O204"/>
  <c r="R204"/>
  <c r="H205"/>
  <c r="O205"/>
  <c r="R205"/>
  <c r="H206"/>
  <c r="O206"/>
  <c r="R206"/>
  <c r="H207"/>
  <c r="O207"/>
  <c r="R207"/>
  <c r="H208"/>
  <c r="O208"/>
  <c r="R208"/>
  <c r="H209"/>
  <c r="O209"/>
  <c r="R209"/>
  <c r="H210"/>
  <c r="O210"/>
  <c r="R210"/>
  <c r="H212"/>
  <c r="O212"/>
  <c r="R212"/>
  <c r="H213"/>
  <c r="O213"/>
  <c r="R213"/>
  <c r="H214"/>
  <c r="O214"/>
  <c r="R214"/>
  <c r="H215"/>
  <c r="O215"/>
  <c r="R215"/>
  <c r="H216"/>
  <c r="O216"/>
  <c r="R216"/>
  <c r="H217"/>
  <c r="O217"/>
  <c r="R217"/>
  <c r="H218"/>
  <c r="O218"/>
  <c r="R218"/>
  <c r="H219"/>
  <c r="O219"/>
  <c r="R219"/>
  <c r="H220"/>
  <c r="O220"/>
  <c r="R220"/>
  <c r="H221"/>
  <c r="O221"/>
  <c r="R221"/>
  <c r="H222"/>
  <c r="O222"/>
  <c r="R222"/>
  <c r="H223"/>
  <c r="O223"/>
  <c r="R223"/>
  <c r="H224"/>
  <c r="O224"/>
  <c r="R224"/>
  <c r="H225"/>
  <c r="O225"/>
  <c r="R225"/>
  <c r="H226"/>
  <c r="O226"/>
  <c r="R226"/>
  <c r="H227"/>
  <c r="O227"/>
  <c r="R227"/>
  <c r="H228"/>
  <c r="O228"/>
  <c r="R228"/>
  <c r="H229"/>
  <c r="O229"/>
  <c r="R229"/>
  <c r="H230"/>
  <c r="O230"/>
  <c r="R230"/>
  <c r="H231"/>
  <c r="O231"/>
  <c r="R231"/>
  <c r="H232"/>
  <c r="O232"/>
  <c r="R232"/>
  <c r="H233"/>
  <c r="O233"/>
  <c r="R233"/>
  <c r="H234"/>
  <c r="O234"/>
  <c r="R234"/>
  <c r="H235"/>
  <c r="O235"/>
  <c r="R235"/>
  <c r="H236"/>
  <c r="O236"/>
  <c r="R236"/>
  <c r="H237"/>
  <c r="O237"/>
  <c r="R237"/>
  <c r="H238"/>
  <c r="O238"/>
  <c r="R238"/>
  <c r="H239"/>
  <c r="O239"/>
  <c r="R239"/>
  <c r="H240"/>
  <c r="O240"/>
  <c r="R240"/>
  <c r="H241"/>
  <c r="O241"/>
  <c r="R241"/>
  <c r="H242"/>
  <c r="O242"/>
  <c r="R242"/>
  <c r="H243"/>
  <c r="O243"/>
  <c r="R243"/>
  <c r="H244"/>
  <c r="O244"/>
  <c r="R244"/>
  <c r="H245"/>
  <c r="O245"/>
  <c r="R245"/>
  <c r="H246"/>
  <c r="O246"/>
  <c r="R246"/>
  <c r="H247"/>
  <c r="O247"/>
  <c r="R247"/>
  <c r="H248"/>
  <c r="O248"/>
  <c r="R248"/>
  <c r="H249"/>
  <c r="O249"/>
  <c r="R249"/>
  <c r="H250"/>
  <c r="O250"/>
  <c r="R250"/>
  <c r="H251"/>
  <c r="O251"/>
  <c r="R251"/>
  <c r="H252"/>
  <c r="O252"/>
  <c r="R252"/>
  <c r="H253"/>
  <c r="O253"/>
  <c r="R253"/>
  <c r="H254"/>
  <c r="O254"/>
  <c r="R254"/>
  <c r="H255"/>
  <c r="O255"/>
  <c r="R255"/>
  <c r="H256"/>
  <c r="O256"/>
  <c r="R256"/>
  <c r="H257"/>
  <c r="O257"/>
  <c r="R257"/>
  <c r="H258"/>
  <c r="O258"/>
  <c r="R258"/>
  <c r="H259"/>
  <c r="O259"/>
  <c r="R259"/>
  <c r="H260"/>
  <c r="O260"/>
  <c r="R260"/>
  <c r="H261"/>
  <c r="O261"/>
  <c r="R261"/>
  <c r="H262"/>
  <c r="O262"/>
  <c r="R262"/>
  <c r="H263"/>
  <c r="O263"/>
  <c r="R263"/>
  <c r="H264"/>
  <c r="O264"/>
  <c r="R264"/>
  <c r="H265"/>
  <c r="O265"/>
  <c r="R265"/>
  <c r="H266"/>
  <c r="O266"/>
  <c r="R266"/>
  <c r="H267"/>
  <c r="O267"/>
  <c r="R267"/>
  <c r="H268"/>
  <c r="O268"/>
  <c r="R268"/>
  <c r="H269"/>
  <c r="O269"/>
  <c r="R269"/>
  <c r="H270"/>
  <c r="O270"/>
  <c r="R270"/>
  <c r="H271"/>
  <c r="O271"/>
  <c r="R271"/>
  <c r="H272"/>
  <c r="O272"/>
  <c r="R272"/>
  <c r="H273"/>
  <c r="O273"/>
  <c r="R273"/>
  <c r="H274"/>
  <c r="O274"/>
  <c r="R274"/>
  <c r="H275"/>
  <c r="O275"/>
  <c r="R275"/>
  <c r="H276"/>
  <c r="O276"/>
  <c r="R276"/>
  <c r="H277"/>
  <c r="O277"/>
  <c r="R277"/>
  <c r="H278"/>
  <c r="O278"/>
  <c r="R278"/>
  <c r="H279"/>
  <c r="O279"/>
  <c r="R279"/>
  <c r="H280"/>
  <c r="O280"/>
  <c r="R280"/>
  <c r="H281"/>
  <c r="O281"/>
  <c r="R281"/>
  <c r="H282"/>
  <c r="O282"/>
  <c r="R282"/>
  <c r="H283"/>
  <c r="O283"/>
  <c r="R283"/>
  <c r="H284"/>
  <c r="O284"/>
  <c r="R284"/>
  <c r="H285"/>
  <c r="O285"/>
  <c r="R285"/>
  <c r="H286"/>
  <c r="O286"/>
  <c r="R286"/>
  <c r="H287"/>
  <c r="O287"/>
  <c r="R287"/>
  <c r="H288"/>
  <c r="O288"/>
  <c r="R288"/>
  <c r="H289"/>
  <c r="O289"/>
  <c r="R289"/>
  <c r="H290"/>
  <c r="O290"/>
  <c r="R290"/>
  <c r="H291"/>
  <c r="O291"/>
  <c r="R291"/>
  <c r="H292"/>
  <c r="O292"/>
  <c r="R292"/>
  <c r="H293"/>
  <c r="O293"/>
  <c r="R293"/>
  <c r="H294"/>
  <c r="O294"/>
  <c r="R294"/>
  <c r="H295"/>
  <c r="O295"/>
  <c r="R295"/>
  <c r="H296"/>
  <c r="O296"/>
  <c r="R296"/>
  <c r="H297"/>
  <c r="O297"/>
  <c r="R297"/>
  <c r="H298"/>
  <c r="O298"/>
  <c r="R298"/>
  <c r="H299"/>
  <c r="O299"/>
  <c r="R299"/>
  <c r="H300"/>
  <c r="O300"/>
  <c r="R300"/>
  <c r="H301"/>
  <c r="O301"/>
  <c r="R301"/>
  <c r="H302"/>
  <c r="O302"/>
  <c r="R302"/>
  <c r="H303"/>
  <c r="O303"/>
  <c r="R303"/>
  <c r="H304"/>
  <c r="O304"/>
  <c r="R304"/>
  <c r="H305"/>
  <c r="O305"/>
  <c r="R305"/>
  <c r="H306"/>
  <c r="O306"/>
  <c r="R306"/>
  <c r="H307"/>
  <c r="O307"/>
  <c r="R307"/>
  <c r="H309"/>
  <c r="O309"/>
  <c r="R309"/>
  <c r="H310"/>
  <c r="O310"/>
  <c r="R310"/>
  <c r="H311"/>
  <c r="O311"/>
  <c r="R311"/>
  <c r="H312"/>
  <c r="O312"/>
  <c r="R312"/>
  <c r="H313"/>
  <c r="O313"/>
  <c r="R313"/>
  <c r="H314"/>
  <c r="O314"/>
  <c r="R314"/>
  <c r="H315"/>
  <c r="O315"/>
  <c r="R315"/>
  <c r="H316"/>
  <c r="O316"/>
  <c r="R316"/>
  <c r="H317"/>
  <c r="O317"/>
  <c r="R317"/>
  <c r="H318"/>
  <c r="O318"/>
  <c r="R318"/>
  <c r="H319"/>
  <c r="O319"/>
  <c r="R319"/>
  <c r="H320"/>
  <c r="O320"/>
  <c r="R320"/>
  <c r="H321"/>
  <c r="O321"/>
  <c r="R321"/>
  <c r="H322"/>
  <c r="O322"/>
  <c r="R322"/>
  <c r="H323"/>
  <c r="O323"/>
  <c r="R323"/>
  <c r="H324"/>
  <c r="O324"/>
  <c r="R324"/>
  <c r="H325"/>
  <c r="O325"/>
  <c r="R325"/>
  <c r="H326"/>
  <c r="O326"/>
  <c r="R326"/>
  <c r="H327"/>
  <c r="O327"/>
  <c r="R327"/>
  <c r="H328"/>
  <c r="O328"/>
  <c r="R328"/>
  <c r="H329"/>
  <c r="O329"/>
  <c r="R329"/>
  <c r="H330"/>
  <c r="O330"/>
  <c r="R330"/>
  <c r="H331"/>
  <c r="O331"/>
  <c r="R331"/>
  <c r="H332"/>
  <c r="O332"/>
  <c r="R332"/>
  <c r="H333"/>
  <c r="O333"/>
  <c r="R333"/>
  <c r="H334"/>
  <c r="O334"/>
  <c r="R334"/>
  <c r="H335"/>
  <c r="O335"/>
  <c r="R335"/>
  <c r="H336"/>
  <c r="O336"/>
  <c r="R336"/>
  <c r="H338"/>
  <c r="O338"/>
  <c r="R338"/>
  <c r="H339"/>
  <c r="O339"/>
  <c r="R339"/>
  <c r="H340"/>
  <c r="O340"/>
  <c r="R340"/>
  <c r="H341"/>
  <c r="O341"/>
  <c r="R341"/>
  <c r="H342"/>
  <c r="O342"/>
  <c r="R342"/>
  <c r="H343"/>
  <c r="O343"/>
  <c r="R343"/>
  <c r="H344"/>
  <c r="O344"/>
  <c r="R344"/>
  <c r="H345"/>
  <c r="O345"/>
  <c r="R345"/>
  <c r="H346"/>
  <c r="O346"/>
  <c r="R346"/>
  <c r="H348"/>
  <c r="O348"/>
  <c r="R348"/>
  <c r="H349"/>
  <c r="O349"/>
  <c r="R349"/>
  <c r="H350"/>
  <c r="O350"/>
  <c r="R350"/>
  <c r="H351"/>
  <c r="O351"/>
  <c r="R351"/>
  <c r="H352"/>
  <c r="O352"/>
  <c r="R352"/>
  <c r="H353"/>
  <c r="O353"/>
  <c r="R353"/>
  <c r="H354"/>
  <c r="O354"/>
  <c r="R354"/>
  <c r="H355"/>
  <c r="O355"/>
  <c r="R355"/>
  <c r="H356"/>
  <c r="O356"/>
  <c r="R356"/>
  <c r="H357"/>
  <c r="O357"/>
  <c r="R357"/>
  <c r="H358"/>
  <c r="O358"/>
  <c r="R358"/>
  <c r="H359"/>
  <c r="O359"/>
  <c r="R359"/>
  <c r="H360"/>
  <c r="O360"/>
  <c r="R360"/>
  <c r="H361"/>
  <c r="O361"/>
  <c r="R361"/>
  <c r="H362"/>
  <c r="O362"/>
  <c r="R362"/>
  <c r="H363"/>
  <c r="O363"/>
  <c r="R363"/>
  <c r="H364"/>
  <c r="O364"/>
  <c r="R364"/>
  <c r="H366"/>
  <c r="O366"/>
  <c r="R366"/>
  <c r="H367"/>
  <c r="O367"/>
  <c r="R367"/>
  <c r="H368"/>
  <c r="O368"/>
  <c r="R368"/>
  <c r="H369"/>
  <c r="O369"/>
  <c r="R369"/>
  <c r="H370"/>
  <c r="O370"/>
  <c r="R370"/>
  <c r="H371"/>
  <c r="O371"/>
  <c r="R371"/>
  <c r="H372"/>
  <c r="O372"/>
  <c r="R372"/>
  <c r="H373"/>
  <c r="O373"/>
  <c r="R373"/>
  <c r="H374"/>
  <c r="O374"/>
  <c r="R374"/>
  <c r="H375"/>
  <c r="O375"/>
  <c r="R375"/>
  <c r="H376"/>
  <c r="O376"/>
  <c r="R376"/>
  <c r="H377"/>
  <c r="O377"/>
  <c r="R377"/>
  <c r="H378"/>
  <c r="O378"/>
  <c r="R378"/>
  <c r="H379"/>
  <c r="O379"/>
  <c r="R379"/>
  <c r="H380"/>
  <c r="O380"/>
  <c r="R380"/>
  <c r="H381"/>
  <c r="O381"/>
  <c r="R381"/>
  <c r="H382"/>
  <c r="O382"/>
  <c r="R382"/>
  <c r="H383"/>
  <c r="O383"/>
  <c r="R383"/>
  <c r="H384"/>
  <c r="O384"/>
  <c r="R384"/>
  <c r="H385"/>
  <c r="O385"/>
  <c r="R385"/>
  <c r="H386"/>
  <c r="O386"/>
  <c r="R386"/>
  <c r="H387"/>
  <c r="O387"/>
  <c r="R387"/>
  <c r="H388"/>
  <c r="O388"/>
  <c r="R388"/>
  <c r="H389"/>
  <c r="O389"/>
  <c r="R389"/>
  <c r="H390"/>
  <c r="O390"/>
  <c r="R390"/>
  <c r="H391"/>
  <c r="O391"/>
  <c r="R391"/>
  <c r="H392"/>
  <c r="O392"/>
  <c r="R392"/>
  <c r="H393"/>
  <c r="O393"/>
  <c r="R393"/>
  <c r="H394"/>
  <c r="O394"/>
  <c r="R394"/>
  <c r="H395"/>
  <c r="O395"/>
  <c r="R395"/>
  <c r="H396"/>
  <c r="O396"/>
  <c r="R396"/>
  <c r="H397"/>
  <c r="O397"/>
  <c r="R397"/>
  <c r="H398"/>
  <c r="O398"/>
  <c r="R398"/>
  <c r="H399"/>
  <c r="O399"/>
  <c r="R399"/>
  <c r="H400"/>
  <c r="O400"/>
  <c r="R400"/>
  <c r="H401"/>
  <c r="O401"/>
  <c r="R401"/>
  <c r="H402"/>
  <c r="O402"/>
  <c r="R402"/>
  <c r="H403"/>
  <c r="O403"/>
  <c r="R403"/>
  <c r="H404"/>
  <c r="O404"/>
  <c r="R404"/>
  <c r="H405"/>
  <c r="O405"/>
  <c r="R405"/>
  <c r="H406"/>
  <c r="O406"/>
  <c r="R406"/>
  <c r="H407"/>
  <c r="O407"/>
  <c r="R407"/>
  <c r="H408"/>
  <c r="O408"/>
  <c r="R408"/>
  <c r="H409"/>
  <c r="O409"/>
  <c r="R409"/>
  <c r="H410"/>
  <c r="O410"/>
  <c r="R410"/>
  <c r="H411"/>
  <c r="O411"/>
  <c r="R411"/>
  <c r="H412"/>
  <c r="O412"/>
  <c r="R412"/>
  <c r="H413"/>
  <c r="O413"/>
  <c r="R413"/>
  <c r="H414"/>
  <c r="O414"/>
  <c r="R414"/>
  <c r="H415"/>
  <c r="O415"/>
  <c r="R415"/>
  <c r="H416"/>
  <c r="O416"/>
  <c r="R416"/>
  <c r="H417"/>
  <c r="O417"/>
  <c r="R417"/>
  <c r="H418"/>
  <c r="O418"/>
  <c r="R418"/>
  <c r="H419"/>
  <c r="O419"/>
  <c r="R419"/>
  <c r="H420"/>
  <c r="O420"/>
  <c r="R420"/>
  <c r="H421"/>
  <c r="O421"/>
  <c r="R421"/>
  <c r="H422"/>
  <c r="O422"/>
  <c r="R422"/>
  <c r="H423"/>
  <c r="O423"/>
  <c r="R423"/>
  <c r="H424"/>
  <c r="O424"/>
  <c r="R424"/>
  <c r="H425"/>
  <c r="O425"/>
  <c r="R425"/>
  <c r="H426"/>
  <c r="O426"/>
  <c r="R426"/>
  <c r="H427"/>
  <c r="O427"/>
  <c r="R427"/>
  <c r="H428"/>
  <c r="O428"/>
  <c r="R428"/>
  <c r="H429"/>
  <c r="O429"/>
  <c r="R429"/>
  <c r="H430"/>
  <c r="O430"/>
  <c r="R430"/>
  <c r="H431"/>
  <c r="O431"/>
  <c r="R431"/>
  <c r="H432"/>
  <c r="O432"/>
  <c r="R432"/>
  <c r="H433"/>
  <c r="O433"/>
  <c r="R433"/>
  <c r="H434"/>
  <c r="O434"/>
  <c r="R434"/>
  <c r="H435"/>
  <c r="O435"/>
  <c r="R435"/>
  <c r="H436"/>
  <c r="O436"/>
  <c r="R436"/>
  <c r="H437"/>
  <c r="O437"/>
  <c r="R437"/>
  <c r="H438"/>
  <c r="O438"/>
  <c r="R438"/>
  <c r="H439"/>
  <c r="O439"/>
  <c r="R439"/>
  <c r="H440"/>
  <c r="O440"/>
  <c r="R440"/>
  <c r="H441"/>
  <c r="O441"/>
  <c r="R441"/>
  <c r="H442"/>
  <c r="O442"/>
  <c r="R442"/>
  <c r="H443"/>
  <c r="O443"/>
  <c r="R443"/>
  <c r="H444"/>
  <c r="O444"/>
  <c r="R444"/>
  <c r="H445"/>
  <c r="O445"/>
  <c r="R445"/>
  <c r="H446"/>
  <c r="O446"/>
  <c r="R446"/>
  <c r="H447"/>
  <c r="O447"/>
  <c r="R447"/>
  <c r="H448"/>
  <c r="O448"/>
  <c r="R448"/>
  <c r="H449"/>
  <c r="O449"/>
  <c r="R449"/>
  <c r="H450"/>
  <c r="O450"/>
  <c r="R450"/>
  <c r="H451"/>
  <c r="O451"/>
  <c r="R451"/>
  <c r="H452"/>
  <c r="O452"/>
  <c r="R452"/>
  <c r="H453"/>
  <c r="O453"/>
  <c r="R453"/>
  <c r="H454"/>
  <c r="O454"/>
  <c r="R454"/>
  <c r="H455"/>
  <c r="O455"/>
  <c r="R455"/>
  <c r="H456"/>
  <c r="O456"/>
  <c r="R456"/>
  <c r="H457"/>
  <c r="O457"/>
  <c r="R457"/>
  <c r="H458"/>
  <c r="O458"/>
  <c r="R458"/>
  <c r="H459"/>
  <c r="O459"/>
  <c r="R459"/>
  <c r="H460"/>
  <c r="O460"/>
  <c r="R460"/>
  <c r="H461"/>
  <c r="O461"/>
  <c r="R461"/>
  <c r="H462"/>
  <c r="O462"/>
  <c r="R462"/>
  <c r="H463"/>
  <c r="O463"/>
  <c r="R463"/>
  <c r="H464"/>
  <c r="O464"/>
  <c r="R464"/>
  <c r="H465"/>
  <c r="O465"/>
  <c r="R465"/>
  <c r="H466"/>
  <c r="O466"/>
  <c r="R466"/>
  <c r="H467"/>
  <c r="O467"/>
  <c r="R467"/>
  <c r="H468"/>
  <c r="O468"/>
  <c r="R468"/>
  <c r="H469"/>
  <c r="O469"/>
  <c r="R469"/>
  <c r="H470"/>
  <c r="O470"/>
  <c r="R470"/>
  <c r="H473"/>
  <c r="O473"/>
  <c r="R473"/>
  <c r="H474"/>
  <c r="O474"/>
  <c r="R474"/>
  <c r="H475"/>
  <c r="O475"/>
  <c r="R475"/>
  <c r="H476"/>
  <c r="O476"/>
  <c r="R476"/>
  <c r="H477"/>
  <c r="O477"/>
  <c r="R477"/>
  <c r="H478"/>
  <c r="O478"/>
  <c r="R478"/>
  <c r="H479"/>
  <c r="O479"/>
  <c r="R479"/>
  <c r="H481"/>
  <c r="O481"/>
  <c r="R481"/>
  <c r="H482"/>
  <c r="O482"/>
  <c r="R482"/>
  <c r="H483"/>
  <c r="O483"/>
  <c r="R483"/>
  <c r="H484"/>
  <c r="O484"/>
  <c r="R484"/>
  <c r="H485"/>
  <c r="O485"/>
  <c r="R485"/>
  <c r="H487"/>
  <c r="O487"/>
  <c r="R487"/>
  <c r="H488"/>
  <c r="O488"/>
  <c r="R488"/>
  <c r="H489"/>
  <c r="O489"/>
  <c r="R489"/>
  <c r="H490"/>
  <c r="O490"/>
  <c r="R490"/>
  <c r="H491"/>
  <c r="O491"/>
  <c r="R491"/>
  <c r="H492"/>
  <c r="O492"/>
  <c r="R492"/>
  <c r="H494"/>
  <c r="O494"/>
  <c r="R494"/>
  <c r="H495"/>
  <c r="O495"/>
  <c r="R495"/>
  <c r="H496"/>
  <c r="O496"/>
  <c r="R496"/>
  <c r="H497"/>
  <c r="O497"/>
  <c r="R497"/>
  <c r="H498"/>
  <c r="O498"/>
  <c r="R498"/>
  <c r="H499"/>
  <c r="O499"/>
  <c r="R499"/>
  <c r="H500"/>
  <c r="O500"/>
  <c r="R500"/>
  <c r="H501"/>
  <c r="O501"/>
  <c r="R501"/>
  <c r="H502"/>
  <c r="O502"/>
  <c r="R502"/>
  <c r="H503"/>
  <c r="O503"/>
  <c r="R503"/>
  <c r="H504"/>
  <c r="O504"/>
  <c r="R504"/>
  <c r="H505"/>
  <c r="O505"/>
  <c r="R505"/>
  <c r="H506"/>
  <c r="O506"/>
  <c r="R506"/>
  <c r="H508"/>
  <c r="O508"/>
  <c r="R508"/>
  <c r="H509"/>
  <c r="O509"/>
  <c r="R509"/>
  <c r="H510"/>
  <c r="O510"/>
  <c r="R510"/>
  <c r="H511"/>
  <c r="O511"/>
  <c r="R511"/>
  <c r="H512"/>
  <c r="O512"/>
  <c r="R512"/>
  <c r="H513"/>
  <c r="O513"/>
  <c r="R513"/>
  <c r="H514"/>
  <c r="O514"/>
  <c r="R514"/>
  <c r="H515"/>
  <c r="O515"/>
  <c r="R515"/>
  <c r="H516"/>
  <c r="O516"/>
  <c r="R516"/>
  <c r="H517"/>
  <c r="O517"/>
  <c r="R517"/>
  <c r="H518"/>
  <c r="O518"/>
  <c r="R518"/>
  <c r="H519"/>
  <c r="O519"/>
  <c r="R519"/>
  <c r="H520"/>
  <c r="O520"/>
  <c r="R520"/>
  <c r="H521"/>
  <c r="O521"/>
  <c r="R521"/>
  <c r="H522"/>
  <c r="O522"/>
  <c r="R522"/>
  <c r="H523"/>
  <c r="O523"/>
  <c r="R523"/>
  <c r="H525"/>
  <c r="O525"/>
  <c r="R525"/>
  <c r="H526"/>
  <c r="O526"/>
  <c r="R526"/>
  <c r="H527"/>
  <c r="O527"/>
  <c r="R527"/>
  <c r="H528"/>
  <c r="O528"/>
  <c r="R528"/>
  <c r="H529"/>
  <c r="O529"/>
  <c r="R529"/>
  <c r="H530"/>
  <c r="O530"/>
  <c r="R530"/>
  <c r="H531"/>
  <c r="O531"/>
  <c r="R531"/>
  <c r="H532"/>
  <c r="O532"/>
  <c r="R532"/>
  <c r="H533"/>
  <c r="O533"/>
  <c r="R533"/>
  <c r="H534"/>
  <c r="O534"/>
  <c r="R534"/>
  <c r="H535"/>
  <c r="O535"/>
  <c r="R535"/>
  <c r="H536"/>
  <c r="O536"/>
  <c r="R536"/>
  <c r="H537"/>
  <c r="O537"/>
  <c r="R537"/>
  <c r="H538"/>
  <c r="O538"/>
  <c r="R538"/>
  <c r="H539"/>
  <c r="O539"/>
  <c r="R539"/>
  <c r="H540"/>
  <c r="O540"/>
  <c r="R540"/>
  <c r="H541"/>
  <c r="O541"/>
  <c r="R541"/>
  <c r="H542"/>
  <c r="O542"/>
  <c r="R542"/>
  <c r="H543"/>
  <c r="O543"/>
  <c r="R543"/>
  <c r="H544"/>
  <c r="O544"/>
  <c r="R544"/>
  <c r="H545"/>
  <c r="O545"/>
  <c r="R545"/>
  <c r="H546"/>
  <c r="O546"/>
  <c r="R546"/>
  <c r="H547"/>
  <c r="O547"/>
  <c r="R547"/>
  <c r="H548"/>
  <c r="O548"/>
  <c r="R548"/>
  <c r="H549"/>
  <c r="O549"/>
  <c r="R549"/>
  <c r="H550"/>
  <c r="O550"/>
  <c r="R550"/>
  <c r="H551"/>
  <c r="O551"/>
  <c r="R551"/>
  <c r="H552"/>
  <c r="O552"/>
  <c r="R552"/>
  <c r="H553"/>
  <c r="O553"/>
  <c r="R553"/>
  <c r="H554"/>
  <c r="O554"/>
  <c r="R554"/>
  <c r="H555"/>
  <c r="O555"/>
  <c r="R555"/>
  <c r="H556"/>
  <c r="O556"/>
  <c r="R556"/>
  <c r="H557"/>
  <c r="O557"/>
  <c r="R557"/>
  <c r="H558"/>
  <c r="O558"/>
  <c r="R558"/>
  <c r="H559"/>
  <c r="O559"/>
  <c r="R559"/>
  <c r="H560"/>
  <c r="O560"/>
  <c r="R560"/>
  <c r="H561"/>
  <c r="O561"/>
  <c r="R561"/>
  <c r="H562"/>
  <c r="O562"/>
  <c r="R562"/>
  <c r="H563"/>
  <c r="O563"/>
  <c r="R563"/>
  <c r="H564"/>
  <c r="O564"/>
  <c r="R564"/>
  <c r="H565"/>
  <c r="O565"/>
  <c r="R565"/>
  <c r="H566"/>
  <c r="O566"/>
  <c r="R566"/>
  <c r="H567"/>
  <c r="O567"/>
  <c r="R567"/>
  <c r="H568"/>
  <c r="O568"/>
  <c r="R568"/>
  <c r="H569"/>
  <c r="O569"/>
  <c r="R569"/>
  <c r="H570"/>
  <c r="O570"/>
  <c r="R570"/>
  <c r="H571"/>
  <c r="O571"/>
  <c r="R571"/>
  <c r="H572"/>
  <c r="O572"/>
  <c r="R572"/>
  <c r="H573"/>
  <c r="O573"/>
  <c r="R573"/>
  <c r="H574"/>
  <c r="O574"/>
  <c r="R574"/>
  <c r="H575"/>
  <c r="O575"/>
  <c r="R575"/>
  <c r="H576"/>
  <c r="O576"/>
  <c r="R576"/>
  <c r="H577"/>
  <c r="O577"/>
  <c r="R577"/>
  <c r="H578"/>
  <c r="O578"/>
  <c r="R578"/>
  <c r="H579"/>
  <c r="O579"/>
  <c r="R579"/>
  <c r="H580"/>
  <c r="O580"/>
  <c r="R580"/>
  <c r="H581"/>
  <c r="O581"/>
  <c r="R581"/>
  <c r="H582"/>
  <c r="O582"/>
  <c r="R582"/>
  <c r="H583"/>
  <c r="O583"/>
  <c r="R583"/>
  <c r="H584"/>
  <c r="O584"/>
  <c r="R584"/>
  <c r="H585"/>
  <c r="O585"/>
  <c r="R585"/>
  <c r="H586"/>
  <c r="O586"/>
  <c r="R586"/>
  <c r="H587"/>
  <c r="O587"/>
  <c r="R587"/>
  <c r="H588"/>
  <c r="O588"/>
  <c r="R588"/>
  <c r="H589"/>
  <c r="O589"/>
  <c r="R589"/>
  <c r="H590"/>
  <c r="O590"/>
  <c r="R590"/>
  <c r="H591"/>
  <c r="O591"/>
  <c r="R591"/>
  <c r="H592"/>
  <c r="O592"/>
  <c r="R592"/>
  <c r="H593"/>
  <c r="O593"/>
  <c r="R593"/>
  <c r="H594"/>
  <c r="O594"/>
  <c r="R594"/>
  <c r="H595"/>
  <c r="O595"/>
  <c r="R595"/>
  <c r="H596"/>
  <c r="O596"/>
  <c r="R596"/>
  <c r="H597"/>
  <c r="O597"/>
  <c r="R597"/>
  <c r="H598"/>
  <c r="O598"/>
  <c r="R598"/>
  <c r="H599"/>
  <c r="O599"/>
  <c r="R599"/>
  <c r="H600"/>
  <c r="O600"/>
  <c r="R600"/>
  <c r="H601"/>
  <c r="O601"/>
  <c r="R601"/>
  <c r="H602"/>
  <c r="O602"/>
  <c r="R602"/>
  <c r="H603"/>
  <c r="O603"/>
  <c r="R603"/>
  <c r="H604"/>
  <c r="O604"/>
  <c r="R604"/>
  <c r="H605"/>
  <c r="O605"/>
  <c r="R605"/>
  <c r="H606"/>
  <c r="O606"/>
  <c r="R606"/>
  <c r="H607"/>
  <c r="O607"/>
  <c r="R607"/>
  <c r="H608"/>
  <c r="O608"/>
  <c r="R608"/>
  <c r="H609"/>
  <c r="O609"/>
  <c r="R609"/>
  <c r="H610"/>
  <c r="O610"/>
  <c r="R610"/>
  <c r="H611"/>
  <c r="O611"/>
  <c r="R611"/>
  <c r="H612"/>
  <c r="O612"/>
  <c r="R612"/>
  <c r="H613"/>
  <c r="O613"/>
  <c r="R613"/>
  <c r="H614"/>
  <c r="O614"/>
  <c r="R614"/>
  <c r="H615"/>
  <c r="O615"/>
  <c r="R615"/>
  <c r="H616"/>
  <c r="O616"/>
  <c r="R616"/>
  <c r="H617"/>
  <c r="O617"/>
  <c r="R617"/>
  <c r="H618"/>
  <c r="O618"/>
  <c r="R618"/>
  <c r="H619"/>
  <c r="O619"/>
  <c r="R619"/>
  <c r="H620"/>
  <c r="O620"/>
  <c r="R620"/>
  <c r="H621"/>
  <c r="O621"/>
  <c r="R621"/>
  <c r="H622"/>
  <c r="O622"/>
  <c r="R622"/>
  <c r="H623"/>
  <c r="O623"/>
  <c r="R623"/>
  <c r="H624"/>
  <c r="O624"/>
  <c r="R624"/>
  <c r="H625"/>
  <c r="O625"/>
  <c r="R625"/>
  <c r="H626"/>
  <c r="O626"/>
  <c r="R626"/>
  <c r="H627"/>
  <c r="O627"/>
  <c r="R627"/>
  <c r="H628"/>
  <c r="O628"/>
  <c r="R628"/>
  <c r="H629"/>
  <c r="O629"/>
  <c r="R629"/>
  <c r="H630"/>
  <c r="O630"/>
  <c r="R630"/>
  <c r="H631"/>
  <c r="O631"/>
  <c r="R631"/>
  <c r="H632"/>
  <c r="O632"/>
  <c r="R632"/>
  <c r="H634"/>
  <c r="O634"/>
  <c r="R634"/>
  <c r="H635"/>
  <c r="O635"/>
  <c r="R635"/>
  <c r="H636"/>
  <c r="O636"/>
  <c r="R636"/>
  <c r="H637"/>
  <c r="O637"/>
  <c r="R637"/>
  <c r="H638"/>
  <c r="O638"/>
  <c r="R638"/>
  <c r="H639"/>
  <c r="O639"/>
  <c r="R639"/>
  <c r="H640"/>
  <c r="O640"/>
  <c r="R640"/>
  <c r="H641"/>
  <c r="O641"/>
  <c r="R641"/>
  <c r="H642"/>
  <c r="O642"/>
  <c r="R642"/>
  <c r="H643"/>
  <c r="O643"/>
  <c r="R643"/>
  <c r="H644"/>
  <c r="O644"/>
  <c r="R644"/>
  <c r="H645"/>
  <c r="O645"/>
  <c r="R645"/>
  <c r="H646"/>
  <c r="O646"/>
  <c r="R646"/>
  <c r="H647"/>
  <c r="O647"/>
  <c r="R647"/>
  <c r="H649"/>
  <c r="O649"/>
  <c r="R649"/>
  <c r="H650"/>
  <c r="O650"/>
  <c r="R650"/>
  <c r="H651"/>
  <c r="O651"/>
  <c r="R651"/>
  <c r="H652"/>
  <c r="O652"/>
  <c r="R652"/>
  <c r="H653"/>
  <c r="O653"/>
  <c r="R653"/>
  <c r="H654"/>
  <c r="O654"/>
  <c r="R654"/>
  <c r="H656"/>
  <c r="O656"/>
  <c r="R656"/>
  <c r="H657"/>
  <c r="O657"/>
  <c r="R657"/>
  <c r="H658"/>
  <c r="O658"/>
  <c r="R658"/>
  <c r="H659"/>
  <c r="O659"/>
  <c r="R659"/>
  <c r="H660"/>
  <c r="O660"/>
  <c r="R660"/>
  <c r="H661"/>
  <c r="O661"/>
  <c r="R661"/>
  <c r="H662"/>
  <c r="O662"/>
  <c r="R662"/>
  <c r="H663"/>
  <c r="O663"/>
  <c r="R663"/>
  <c r="H664"/>
  <c r="O664"/>
  <c r="R664"/>
  <c r="H665"/>
  <c r="O665"/>
  <c r="R665"/>
  <c r="H667"/>
  <c r="O667"/>
  <c r="R667"/>
  <c r="H668"/>
  <c r="O668"/>
  <c r="R668"/>
  <c r="H669"/>
  <c r="O669"/>
  <c r="R669"/>
  <c r="H670"/>
  <c r="O670"/>
  <c r="R670"/>
  <c r="H671"/>
  <c r="O671"/>
  <c r="R671"/>
  <c r="H672"/>
  <c r="O672"/>
  <c r="R672"/>
  <c r="H673"/>
  <c r="O673"/>
  <c r="R673"/>
  <c r="H674"/>
  <c r="O674"/>
  <c r="R674"/>
  <c r="H675"/>
  <c r="O675"/>
  <c r="R675"/>
  <c r="H676"/>
  <c r="O676"/>
  <c r="R676"/>
  <c r="H677"/>
  <c r="O677"/>
  <c r="R677"/>
  <c r="H678"/>
  <c r="O678"/>
  <c r="R678"/>
  <c r="H679"/>
  <c r="O679"/>
  <c r="R679"/>
  <c r="H680"/>
  <c r="O680"/>
  <c r="R680"/>
  <c r="H681"/>
  <c r="O681"/>
  <c r="R681"/>
  <c r="H682"/>
  <c r="O682"/>
  <c r="R682"/>
  <c r="H683"/>
  <c r="O683"/>
  <c r="R683"/>
  <c r="H684"/>
  <c r="O684"/>
  <c r="R684"/>
  <c r="H685"/>
  <c r="O685"/>
  <c r="R685"/>
  <c r="H686"/>
  <c r="O686"/>
  <c r="R686"/>
  <c r="H687"/>
  <c r="O687"/>
  <c r="R687"/>
  <c r="H690"/>
  <c r="O690"/>
  <c r="R690"/>
  <c r="H691"/>
  <c r="O691"/>
  <c r="R691"/>
  <c r="H692"/>
  <c r="O692"/>
  <c r="R692"/>
  <c r="H693"/>
  <c r="O693"/>
  <c r="R693"/>
  <c r="H694"/>
  <c r="O694"/>
  <c r="R694"/>
  <c r="H695"/>
  <c r="O695"/>
  <c r="R695"/>
  <c r="H696"/>
  <c r="O696"/>
  <c r="R696"/>
  <c r="H697"/>
  <c r="O697"/>
  <c r="R697"/>
  <c r="H698"/>
  <c r="O698"/>
  <c r="R698"/>
  <c r="H699"/>
  <c r="O699"/>
  <c r="R699"/>
  <c r="H700"/>
  <c r="O700"/>
  <c r="R700"/>
  <c r="H701"/>
  <c r="O701"/>
  <c r="R701"/>
  <c r="H702"/>
  <c r="O702"/>
  <c r="R702"/>
  <c r="H703"/>
  <c r="O703"/>
  <c r="R703"/>
  <c r="H704"/>
  <c r="O704"/>
  <c r="R704"/>
  <c r="H705"/>
  <c r="O705"/>
  <c r="R705"/>
  <c r="H706"/>
  <c r="O706"/>
  <c r="R706"/>
  <c r="H707"/>
  <c r="O707"/>
  <c r="R707"/>
  <c r="H708"/>
  <c r="O708"/>
  <c r="R708"/>
  <c r="H709"/>
  <c r="O709"/>
  <c r="R709"/>
  <c r="H710"/>
  <c r="O710"/>
  <c r="R710"/>
  <c r="H711"/>
  <c r="O711"/>
  <c r="R711"/>
  <c r="H712"/>
  <c r="O712"/>
  <c r="R712"/>
  <c r="H713"/>
  <c r="O713"/>
  <c r="R713"/>
  <c r="H714"/>
  <c r="O714"/>
  <c r="R714"/>
  <c r="H715"/>
  <c r="O715"/>
  <c r="R715"/>
  <c r="H716"/>
  <c r="O716"/>
  <c r="R716"/>
  <c r="H717"/>
  <c r="O717"/>
  <c r="R717"/>
  <c r="H718"/>
  <c r="O718"/>
  <c r="R718"/>
  <c r="H720"/>
  <c r="O720"/>
  <c r="R720"/>
  <c r="H721"/>
  <c r="O721"/>
  <c r="R721"/>
  <c r="H722"/>
  <c r="O722"/>
  <c r="R722"/>
  <c r="H723"/>
  <c r="O723"/>
  <c r="R723"/>
  <c r="H724"/>
  <c r="O724"/>
  <c r="R724"/>
  <c r="H725"/>
  <c r="O725"/>
  <c r="R725"/>
  <c r="H726"/>
  <c r="O726"/>
  <c r="R726"/>
  <c r="H727"/>
  <c r="O727"/>
  <c r="R727"/>
  <c r="H728"/>
  <c r="O728"/>
  <c r="R728"/>
  <c r="H729"/>
  <c r="O729"/>
  <c r="R729"/>
  <c r="H730"/>
  <c r="O730"/>
  <c r="R730"/>
  <c r="H731"/>
  <c r="O731"/>
  <c r="R731"/>
  <c r="H732"/>
  <c r="O732"/>
  <c r="R732"/>
  <c r="H733"/>
  <c r="O733"/>
  <c r="R733"/>
  <c r="H734"/>
  <c r="O734"/>
  <c r="R734"/>
  <c r="H735"/>
  <c r="O735"/>
  <c r="R735"/>
  <c r="H736"/>
  <c r="O736"/>
  <c r="R736"/>
  <c r="H737"/>
  <c r="O737"/>
  <c r="R737"/>
  <c r="H738"/>
  <c r="O738"/>
  <c r="R738"/>
  <c r="H739"/>
  <c r="O739"/>
  <c r="R739"/>
  <c r="H740"/>
  <c r="O740"/>
  <c r="R740"/>
  <c r="H741"/>
  <c r="O741"/>
  <c r="R741"/>
  <c r="H742"/>
  <c r="O742"/>
  <c r="R742"/>
  <c r="H743"/>
  <c r="O743"/>
  <c r="R743"/>
  <c r="H747"/>
  <c r="O747"/>
  <c r="R747"/>
  <c r="H748"/>
  <c r="O748"/>
  <c r="R748"/>
  <c r="H749"/>
  <c r="O749"/>
  <c r="R749"/>
  <c r="H751"/>
  <c r="O751"/>
  <c r="R751"/>
  <c r="H752"/>
  <c r="O752"/>
  <c r="R752"/>
  <c r="H753"/>
  <c r="O753"/>
  <c r="R753"/>
  <c r="H754"/>
  <c r="O754"/>
  <c r="R754"/>
  <c r="H755"/>
  <c r="O755"/>
  <c r="R755"/>
  <c r="H756"/>
  <c r="O756"/>
  <c r="R756"/>
  <c r="H757"/>
  <c r="O757"/>
  <c r="R757"/>
  <c r="H758"/>
  <c r="O758"/>
  <c r="R758"/>
  <c r="H759"/>
  <c r="O759"/>
  <c r="R759"/>
  <c r="H760"/>
  <c r="O760"/>
  <c r="R760"/>
  <c r="H761"/>
  <c r="O761"/>
  <c r="R761"/>
  <c r="H762"/>
  <c r="O762"/>
  <c r="R762"/>
  <c r="H763"/>
  <c r="O763"/>
  <c r="R763"/>
  <c r="H764"/>
  <c r="O764"/>
  <c r="R764"/>
  <c r="H765"/>
  <c r="O765"/>
  <c r="R765"/>
  <c r="H766"/>
  <c r="O766"/>
  <c r="R766"/>
  <c r="H767"/>
  <c r="O767"/>
  <c r="R767"/>
  <c r="H768"/>
  <c r="O768"/>
  <c r="R768"/>
  <c r="H769"/>
  <c r="O769"/>
  <c r="R769"/>
  <c r="H770"/>
  <c r="O770"/>
  <c r="R770"/>
  <c r="H771"/>
  <c r="O771"/>
  <c r="R771"/>
  <c r="H772"/>
  <c r="O772"/>
  <c r="R772"/>
  <c r="H773"/>
  <c r="O773"/>
  <c r="R773"/>
  <c r="H774"/>
  <c r="O774"/>
  <c r="R774"/>
  <c r="H775"/>
  <c r="O775"/>
  <c r="R775"/>
  <c r="H776"/>
  <c r="O776"/>
  <c r="R776"/>
  <c r="H777"/>
  <c r="O777"/>
  <c r="R777"/>
  <c r="H778"/>
  <c r="O778"/>
  <c r="R778"/>
  <c r="H779"/>
  <c r="O779"/>
  <c r="R779"/>
  <c r="H780"/>
  <c r="O780"/>
  <c r="R780"/>
  <c r="H781"/>
  <c r="O781"/>
  <c r="R781"/>
  <c r="H782"/>
  <c r="O782"/>
  <c r="R782"/>
  <c r="H783"/>
  <c r="O783"/>
  <c r="R783"/>
  <c r="H784"/>
  <c r="O784"/>
  <c r="R784"/>
  <c r="H785"/>
  <c r="O785"/>
  <c r="R785"/>
  <c r="H787"/>
  <c r="O787"/>
  <c r="R787"/>
  <c r="H788"/>
  <c r="O788"/>
  <c r="R788"/>
  <c r="H789"/>
  <c r="O789"/>
  <c r="R789"/>
  <c r="H790"/>
  <c r="O790"/>
  <c r="R790"/>
  <c r="H791"/>
  <c r="O791"/>
  <c r="R791"/>
  <c r="K2"/>
  <c r="L9"/>
  <c r="K6" l="1"/>
  <c r="AR18" i="11" s="1"/>
  <c r="T17" i="13" l="1"/>
  <c r="AR29" i="11" l="1"/>
  <c r="AR35"/>
  <c r="AR50" s="1"/>
</calcChain>
</file>

<file path=xl/sharedStrings.xml><?xml version="1.0" encoding="utf-8"?>
<sst xmlns="http://schemas.openxmlformats.org/spreadsheetml/2006/main" count="4634" uniqueCount="2930">
  <si>
    <t>TINY ROCKET</t>
  </si>
  <si>
    <t>ТАЙНИ РОКЕТ</t>
  </si>
  <si>
    <t>CHIANTI</t>
  </si>
  <si>
    <t>КЬЯНТИ</t>
  </si>
  <si>
    <t>MAPIRA</t>
  </si>
  <si>
    <t>МАПИРА</t>
  </si>
  <si>
    <t>MONA</t>
  </si>
  <si>
    <t>EASY DANCE</t>
  </si>
  <si>
    <t>ИЗИ ДАНС</t>
  </si>
  <si>
    <t>ICE BERRY</t>
  </si>
  <si>
    <t>АЙС БЕРРИ</t>
  </si>
  <si>
    <t>BLOOD BROTHERS</t>
  </si>
  <si>
    <t>БЛООД БРАЗЕРС</t>
  </si>
  <si>
    <t>DOUBLE PLEASURE</t>
  </si>
  <si>
    <t>ALBUFEIRA</t>
  </si>
  <si>
    <t>АЛЬБУФЕЙРА</t>
  </si>
  <si>
    <t>ШАМПАНЬ ДИАМОНД</t>
  </si>
  <si>
    <t>ESPRIT</t>
  </si>
  <si>
    <t>ЕСПРИТ</t>
  </si>
  <si>
    <t>13/14</t>
  </si>
  <si>
    <t>ANAIS ANAIS</t>
  </si>
  <si>
    <t>АНАИС АНАИС</t>
  </si>
  <si>
    <t>BEBOP</t>
  </si>
  <si>
    <t>БЕБОП</t>
  </si>
  <si>
    <t>COMMITMENT</t>
  </si>
  <si>
    <t>КОММИТМЕНТ</t>
  </si>
  <si>
    <t>GRAN TOURISMO</t>
  </si>
  <si>
    <t>ГРАН ТУРИЗМО</t>
  </si>
  <si>
    <t>KISSPROOF</t>
  </si>
  <si>
    <t>КИССПРУФ</t>
  </si>
  <si>
    <t>BELLSONG</t>
  </si>
  <si>
    <t>БЕЛЛСОНГ</t>
  </si>
  <si>
    <t>EAGLE</t>
  </si>
  <si>
    <t>ИГЛ</t>
  </si>
  <si>
    <t>FLAVIA</t>
  </si>
  <si>
    <t>ФЛАВИЯ</t>
  </si>
  <si>
    <t xml:space="preserve">Ознакомьтесь с условиями заказа на вкладке "УСЛОВИЯ"
</t>
  </si>
  <si>
    <t>№</t>
  </si>
  <si>
    <t>Цвет, 
краткое описание</t>
  </si>
  <si>
    <t>ШТРИХКОД</t>
  </si>
  <si>
    <t>Asiatic Hybrids / Азиатские гибриды / Серия Танго</t>
  </si>
  <si>
    <t>УАЙТ ПИКСЕЛЬ</t>
  </si>
  <si>
    <t>Asiatic Hybrids / Азиатские гибриды</t>
  </si>
  <si>
    <t>АМЕРИКА</t>
  </si>
  <si>
    <t>AMERICA</t>
  </si>
  <si>
    <t>АРОЗА ДЖУЕЛ</t>
  </si>
  <si>
    <t>AROSA JEWEL</t>
  </si>
  <si>
    <t>БЛЕК АУТ</t>
  </si>
  <si>
    <t>BLACK OUT</t>
  </si>
  <si>
    <t>БЛЭК ДЖЕК</t>
  </si>
  <si>
    <t>BLACK JACK</t>
  </si>
  <si>
    <t>ЛАНДИНИ</t>
  </si>
  <si>
    <t>LANDINI</t>
  </si>
  <si>
    <t>МОНА</t>
  </si>
  <si>
    <t>НАВОННА</t>
  </si>
  <si>
    <t>NAVONA</t>
  </si>
  <si>
    <t>ПОЛИАННА</t>
  </si>
  <si>
    <t>POLLYANNA</t>
  </si>
  <si>
    <t>Asiatic Hybrids / Азиатские гибриды / Биколор</t>
  </si>
  <si>
    <t>ЛЕВИ</t>
  </si>
  <si>
    <t>LEVI</t>
  </si>
  <si>
    <t>ЛЕДИ ЭЛИАН</t>
  </si>
  <si>
    <t>LADY ELIANE</t>
  </si>
  <si>
    <t>ЛОЛЛИПОП</t>
  </si>
  <si>
    <t>LOLLYPOP</t>
  </si>
  <si>
    <t>МАРЛЕН</t>
  </si>
  <si>
    <t>MARLENE</t>
  </si>
  <si>
    <t>НЭТТИЗ ПРАЙД</t>
  </si>
  <si>
    <t>NETTY'S PRIDE</t>
  </si>
  <si>
    <t>Asiatic Hybrids / Азиатские гибриды / Махровые</t>
  </si>
  <si>
    <t>руб.</t>
  </si>
  <si>
    <t>шт.</t>
  </si>
  <si>
    <t>MISTER CAS</t>
  </si>
  <si>
    <t>МИСТЕР КАС</t>
  </si>
  <si>
    <t>О.Т. ГИБРИДЫ</t>
  </si>
  <si>
    <t>WHISTLER</t>
  </si>
  <si>
    <t>УИСТЛЕР</t>
  </si>
  <si>
    <t>Asiatic Hybrids / Азиатские гибриды / Серия TINY, генетически низкорослые до 45 см</t>
  </si>
  <si>
    <t>АННАМАРИ ДРИМ</t>
  </si>
  <si>
    <t>АФРОДИТА</t>
  </si>
  <si>
    <t>APHRODITE</t>
  </si>
  <si>
    <t>ДАБЛ ПЛЕЖЕ</t>
  </si>
  <si>
    <t>РЕД ТВИН</t>
  </si>
  <si>
    <t>RED TWIN</t>
  </si>
  <si>
    <t>ФАТА МОРГАНА</t>
  </si>
  <si>
    <t>FATA MORGANA</t>
  </si>
  <si>
    <t>ЭЛОДИ</t>
  </si>
  <si>
    <t>ELODIE</t>
  </si>
  <si>
    <t>АЙЛИНЕР</t>
  </si>
  <si>
    <t>EYELINER</t>
  </si>
  <si>
    <t>АРБАТАКС</t>
  </si>
  <si>
    <t>ARBATAX</t>
  </si>
  <si>
    <t>АРКАХОН</t>
  </si>
  <si>
    <t>ARCACHON</t>
  </si>
  <si>
    <t>БАХ</t>
  </si>
  <si>
    <t>BACH</t>
  </si>
  <si>
    <t>БЕЙОНС</t>
  </si>
  <si>
    <t>BEYONCE</t>
  </si>
  <si>
    <t>БРАЙТ ДИАМОНД</t>
  </si>
  <si>
    <t>BRIGHT DIAMOND</t>
  </si>
  <si>
    <t>БРИНДИЗИ</t>
  </si>
  <si>
    <t>BRINDISI</t>
  </si>
  <si>
    <t>ГОЛДЕН ТИКУУН</t>
  </si>
  <si>
    <t>GOLDEN TYCOON</t>
  </si>
  <si>
    <t>КАРМИН ДИАМОНД</t>
  </si>
  <si>
    <t>CARMINE DIAMOND</t>
  </si>
  <si>
    <t>ЛИТВА</t>
  </si>
  <si>
    <t>LITOUWEN</t>
  </si>
  <si>
    <t>ПУРПЛ ДИАМОНД</t>
  </si>
  <si>
    <t>PURPLE DIAMOND</t>
  </si>
  <si>
    <t>РЕД АЛЕРТ</t>
  </si>
  <si>
    <t>RED ALERT</t>
  </si>
  <si>
    <t>ФАНЖИО</t>
  </si>
  <si>
    <t>FANGIO</t>
  </si>
  <si>
    <t>ФОРЦА РЕД</t>
  </si>
  <si>
    <t>FORZA RED</t>
  </si>
  <si>
    <t>ЦИГАЛОН</t>
  </si>
  <si>
    <t>CIGALON</t>
  </si>
  <si>
    <t>CHAMPAGNE DIAMOND</t>
  </si>
  <si>
    <t>ЭЛЬ ДИВО</t>
  </si>
  <si>
    <t>EL DIVO</t>
  </si>
  <si>
    <t>ЭРКОЛАНО</t>
  </si>
  <si>
    <t>ERCOLANO</t>
  </si>
  <si>
    <t>Oriental Hybrids / Восточные гибриды / Махровые</t>
  </si>
  <si>
    <t>ДИСТАНТ ДРАМ</t>
  </si>
  <si>
    <t>DISTANT DRUM</t>
  </si>
  <si>
    <t>МЭДЖИК СТАР</t>
  </si>
  <si>
    <t>MAGIC STAR</t>
  </si>
  <si>
    <t>Oriental Hybrids / Восточные гибриды</t>
  </si>
  <si>
    <t>АРАБИАН РЕД</t>
  </si>
  <si>
    <t>ARABIAN RED</t>
  </si>
  <si>
    <t>АРЕНА</t>
  </si>
  <si>
    <t>ARENA</t>
  </si>
  <si>
    <t>БАККАРДИ</t>
  </si>
  <si>
    <t>BACCARDI</t>
  </si>
  <si>
    <t>ДИЗЗИ</t>
  </si>
  <si>
    <t>DIZZY</t>
  </si>
  <si>
    <t>ЖОЗЕФИНА</t>
  </si>
  <si>
    <t>JOSEPHINE</t>
  </si>
  <si>
    <t>ЛЕГЕНДА</t>
  </si>
  <si>
    <t>LEGEND</t>
  </si>
  <si>
    <t>ЛЕЙК МИЧИГАН</t>
  </si>
  <si>
    <t>LAKE MICHIGAN</t>
  </si>
  <si>
    <t>САНКЕТЧЕР</t>
  </si>
  <si>
    <t>SUNCATCHER</t>
  </si>
  <si>
    <t>СИБИРЬ</t>
  </si>
  <si>
    <t>SIBERIA</t>
  </si>
  <si>
    <t>СТАРГЕЙЗЕР</t>
  </si>
  <si>
    <t>STARGAZER</t>
  </si>
  <si>
    <t>СТАРФАЙТЕР</t>
  </si>
  <si>
    <t>STARFIGHTER</t>
  </si>
  <si>
    <t>ЭКСТРАВАГАНЦА</t>
  </si>
  <si>
    <t>EXTRAVAGANZE</t>
  </si>
  <si>
    <t>Longiflorum / Длинноцветковые гибриды</t>
  </si>
  <si>
    <t>ЦИРАНО</t>
  </si>
  <si>
    <t>CYRANO</t>
  </si>
  <si>
    <t>ЭЛЕГАНТ ЛЕДИ</t>
  </si>
  <si>
    <t>ELEGANT LADY</t>
  </si>
  <si>
    <t>ДОЛЬЧЕТТО</t>
  </si>
  <si>
    <t>DOLCETTO</t>
  </si>
  <si>
    <t>ПРИНС ПРОМИС</t>
  </si>
  <si>
    <t>PRINCE PROMISE</t>
  </si>
  <si>
    <t>L.O. Oriental Type / LOO - гибриды</t>
  </si>
  <si>
    <t>БРАЙТ БРИЛЛИАНТ</t>
  </si>
  <si>
    <t>BRIGHT BRILIANT</t>
  </si>
  <si>
    <t>НЮАНС</t>
  </si>
  <si>
    <t>OA Hybrids ( Oriental x Asiatic ) / OA - гибриды</t>
  </si>
  <si>
    <t>САННИ КРАУН</t>
  </si>
  <si>
    <t>SUNNY CROWN</t>
  </si>
  <si>
    <t>ОТ Hybrids ( Oriental x Trumpet ) / ОТ гибриды</t>
  </si>
  <si>
    <t>АЛТАРИ</t>
  </si>
  <si>
    <t>ALTARI</t>
  </si>
  <si>
    <t>БЕВЕРЛИ ДРИМ</t>
  </si>
  <si>
    <t>BEVERLY'S DREAM</t>
  </si>
  <si>
    <t>ЙЕЛЛОУИН</t>
  </si>
  <si>
    <t>YELLOWEEN</t>
  </si>
  <si>
    <t>CONCA D'OR</t>
  </si>
  <si>
    <t>ЛАВОН</t>
  </si>
  <si>
    <t>LAVON</t>
  </si>
  <si>
    <t>ЛЕСЛИ ВУДРИФ</t>
  </si>
  <si>
    <t>LESLEY WOODRIFF</t>
  </si>
  <si>
    <t>МИСС ФЕЯ</t>
  </si>
  <si>
    <t>MISS FEYA</t>
  </si>
  <si>
    <t>МОНТЕГО БЭЙ</t>
  </si>
  <si>
    <t>MONTEGO BAY</t>
  </si>
  <si>
    <t>НИМФА</t>
  </si>
  <si>
    <t>ОН СТЕЙДЖ</t>
  </si>
  <si>
    <t>ON STAGE</t>
  </si>
  <si>
    <t>ПРИТТИ ВУМЕН</t>
  </si>
  <si>
    <t>ПУРПЛ ПРИНС</t>
  </si>
  <si>
    <t>PURPLE PRINCE</t>
  </si>
  <si>
    <t>РЕД ДАТЧ</t>
  </si>
  <si>
    <t>RED DUTCH</t>
  </si>
  <si>
    <t>РОБЕРТ ГРИЗБАХ</t>
  </si>
  <si>
    <t>ROBERT GRIESBACH</t>
  </si>
  <si>
    <t>РОБЕРТ СУОНСОН</t>
  </si>
  <si>
    <t>ROBERT SWANSON</t>
  </si>
  <si>
    <t>РОБИНА</t>
  </si>
  <si>
    <t>ROBINA</t>
  </si>
  <si>
    <t>РОССЕЛИНИ</t>
  </si>
  <si>
    <t>ROSSELINI</t>
  </si>
  <si>
    <t>САБАНЕТА</t>
  </si>
  <si>
    <t>SABANETA</t>
  </si>
  <si>
    <t>ФЛЭШПОИНТ</t>
  </si>
  <si>
    <t>FLASHPOINT</t>
  </si>
  <si>
    <t>ФРИЗО</t>
  </si>
  <si>
    <t>FRISO</t>
  </si>
  <si>
    <t>ХОЛЛАНД БЬЮТИ</t>
  </si>
  <si>
    <t>HOLLAND BEAUTY</t>
  </si>
  <si>
    <t>АФРИКАН КУИН</t>
  </si>
  <si>
    <t>AFRICAN QUEEN</t>
  </si>
  <si>
    <t>ГОЛДЕН СПЛЕНДОР</t>
  </si>
  <si>
    <t>GOLDEN SPLENDOUR</t>
  </si>
  <si>
    <t>ПИНК ПЕРФЕКШН</t>
  </si>
  <si>
    <t>PINK PERFECTION</t>
  </si>
  <si>
    <t>РЕГАЛЕ</t>
  </si>
  <si>
    <t>РЕГАЛЕ АЛБУМ</t>
  </si>
  <si>
    <t>REGALE ALBUM</t>
  </si>
  <si>
    <t>Tigrinum / Тигровые</t>
  </si>
  <si>
    <t>ФЛОРА ПЛЕНА</t>
  </si>
  <si>
    <t>TETRAPLOID Tigrinum / ТЕТРАПЛОИДНЫЕ</t>
  </si>
  <si>
    <t>Species / Редкие гибриды</t>
  </si>
  <si>
    <t>БЛЭК БЬЮТИ</t>
  </si>
  <si>
    <t>BLACK BEAUTY</t>
  </si>
  <si>
    <t>ГЕНРИ</t>
  </si>
  <si>
    <t>HENRYI</t>
  </si>
  <si>
    <t>LADY ALICE</t>
  </si>
  <si>
    <t>ЛУКОВИЦЫ БОЛЬШОГО РАЗМЕРА ДЛЯ ВЫГОНКИ</t>
  </si>
  <si>
    <t>ВОСТОЧНЫЕ ГИБРИДЫ</t>
  </si>
  <si>
    <t>СИБИРЬ 18/20</t>
  </si>
  <si>
    <t>SIBERIA 18/20</t>
  </si>
  <si>
    <t>Л.О. ГИБРИДЫ</t>
  </si>
  <si>
    <t>Некоторые сорта доступны в ограниченном количестве.</t>
  </si>
  <si>
    <t>ЗАКАЗ-ФОРМА</t>
  </si>
  <si>
    <t>Покупатель:</t>
  </si>
  <si>
    <t>11/12</t>
  </si>
  <si>
    <t>15/16</t>
  </si>
  <si>
    <t>10/12</t>
  </si>
  <si>
    <t>12/14</t>
  </si>
  <si>
    <t>14/16</t>
  </si>
  <si>
    <t>18/20</t>
  </si>
  <si>
    <t>данные считаются автоматически</t>
  </si>
  <si>
    <t>индекс, почтовый адрес</t>
  </si>
  <si>
    <t>телефоны (с кодом города!)</t>
  </si>
  <si>
    <t>1.</t>
  </si>
  <si>
    <t>e-mail</t>
  </si>
  <si>
    <t>ХОСПОТ</t>
  </si>
  <si>
    <t>HOTSPOT</t>
  </si>
  <si>
    <r>
      <t xml:space="preserve">Colorline </t>
    </r>
    <r>
      <rPr>
        <b/>
        <sz val="20"/>
        <color indexed="10"/>
        <rFont val="Times New Roman"/>
        <family val="1"/>
        <charset val="204"/>
      </rPr>
      <t>™</t>
    </r>
  </si>
  <si>
    <t>новинка</t>
  </si>
  <si>
    <t>LION HEART</t>
  </si>
  <si>
    <t>ЛАЙОН ХАРТ</t>
  </si>
  <si>
    <t>BRIGHT JOY</t>
  </si>
  <si>
    <t>БРАЙТ ДЖОЙ</t>
  </si>
  <si>
    <t>DREAMING JOY</t>
  </si>
  <si>
    <t>ДРИМИНГ ДЖОЙ</t>
  </si>
  <si>
    <t>KELSO</t>
  </si>
  <si>
    <t>КЕЛСО</t>
  </si>
  <si>
    <t>MY WEDDING</t>
  </si>
  <si>
    <t>МАЙ ВЕДДИНГ</t>
  </si>
  <si>
    <t>COLOR PARADE</t>
  </si>
  <si>
    <t>КОЛОР ПАРАД</t>
  </si>
  <si>
    <t>TASMAN</t>
  </si>
  <si>
    <t>ТАСМАН</t>
  </si>
  <si>
    <t>CONCORDIA</t>
  </si>
  <si>
    <t>КОНКОРДИЯ</t>
  </si>
  <si>
    <t>FOREVER</t>
  </si>
  <si>
    <t>ФОРЕВЕ</t>
  </si>
  <si>
    <t>PALAZZO</t>
  </si>
  <si>
    <t>ПАЛАЦЦО</t>
  </si>
  <si>
    <t>16/18</t>
  </si>
  <si>
    <t>PASSION MOON</t>
  </si>
  <si>
    <t>ПАШШН МУН</t>
  </si>
  <si>
    <t>SENSI</t>
  </si>
  <si>
    <t>СЕНСИ</t>
  </si>
  <si>
    <t>ORANGE PLANET</t>
  </si>
  <si>
    <t>ОРАНЖ ПЛАНЕТ</t>
  </si>
  <si>
    <t>YELLOW PLANET</t>
  </si>
  <si>
    <t>ЙЕЛЛОУ ПЛАНЕТ</t>
  </si>
  <si>
    <t>Lilium Lion Heart</t>
  </si>
  <si>
    <t>Lilium Purple Eye</t>
  </si>
  <si>
    <t>Lilium Tiny Rocket</t>
  </si>
  <si>
    <t>Lilium America</t>
  </si>
  <si>
    <t>Lilium Arosa Jewel</t>
  </si>
  <si>
    <t>Lilium Black Jack</t>
  </si>
  <si>
    <t>Lilium Black Out</t>
  </si>
  <si>
    <t>Lilium Chianti</t>
  </si>
  <si>
    <t>Lilium Landini</t>
  </si>
  <si>
    <t>Lilium Mapira</t>
  </si>
  <si>
    <t>Lilium Mona</t>
  </si>
  <si>
    <t>Lilium Navona</t>
  </si>
  <si>
    <t>Lilium Polyanna</t>
  </si>
  <si>
    <t>Lilium Lady Eliane</t>
  </si>
  <si>
    <t>Lilium Levi</t>
  </si>
  <si>
    <t>Lilium Marlene</t>
  </si>
  <si>
    <t>Lilium Nettys Pride</t>
  </si>
  <si>
    <t>Lilium Annemarie Dream</t>
  </si>
  <si>
    <t>Lilium Aphrodite</t>
  </si>
  <si>
    <t>Lilium Blood Brothers</t>
  </si>
  <si>
    <t>Lilium Double Pleasure</t>
  </si>
  <si>
    <t>Lilium Elodie</t>
  </si>
  <si>
    <t>Lilium Fata Morgana</t>
  </si>
  <si>
    <t>Lilium Red Twin</t>
  </si>
  <si>
    <t>Lilium Albuflera</t>
  </si>
  <si>
    <t>Lilium Arbatax</t>
  </si>
  <si>
    <t>Lilium Arcachon</t>
  </si>
  <si>
    <t>Lilium Bach</t>
  </si>
  <si>
    <t>Lilium Beyonce</t>
  </si>
  <si>
    <t>Lilium Bright Diamond</t>
  </si>
  <si>
    <t>Lilium Brindisi</t>
  </si>
  <si>
    <t>Lilium Carmine Diamond</t>
  </si>
  <si>
    <t>Lilium Champagne Diamond</t>
  </si>
  <si>
    <t>Lilium Cigalon</t>
  </si>
  <si>
    <t>Lilium El Divo</t>
  </si>
  <si>
    <t>Lilium Ercolano</t>
  </si>
  <si>
    <t>Lilium Esprit</t>
  </si>
  <si>
    <t>Lilium Eyeliner</t>
  </si>
  <si>
    <t>Lilium Fangio</t>
  </si>
  <si>
    <t>Lilium Forza Red</t>
  </si>
  <si>
    <t>Lilium Golden Tycoon</t>
  </si>
  <si>
    <t>Lilium Litouwen</t>
  </si>
  <si>
    <t>Lilium Purple Diamond</t>
  </si>
  <si>
    <t>Lilium Red Alert</t>
  </si>
  <si>
    <t>Lilium Distant Drum</t>
  </si>
  <si>
    <t>Lilium Magic Star</t>
  </si>
  <si>
    <t>Lilium My Wedding</t>
  </si>
  <si>
    <t>Lilium Anais Anais</t>
  </si>
  <si>
    <t>Lilium Arabian Red</t>
  </si>
  <si>
    <t>Lilium Arena</t>
  </si>
  <si>
    <t>Lilium Baccardi</t>
  </si>
  <si>
    <t>Lilium Bebop</t>
  </si>
  <si>
    <t>Lilium Color Parade</t>
  </si>
  <si>
    <t>Lilium Commitment</t>
  </si>
  <si>
    <t>Lilium Dizzy</t>
  </si>
  <si>
    <t>Lilium Extravaganze</t>
  </si>
  <si>
    <t>Lilium Hotspot</t>
  </si>
  <si>
    <t>Lilium Josephine</t>
  </si>
  <si>
    <t>Lilium Kissproof</t>
  </si>
  <si>
    <t>Lilium Lake Michigan</t>
  </si>
  <si>
    <t>Lilium Legend</t>
  </si>
  <si>
    <t>Lilium Mero Star</t>
  </si>
  <si>
    <t>Lilium Siberia</t>
  </si>
  <si>
    <t>Lilium Starfighter</t>
  </si>
  <si>
    <t>Lilium Stargazer</t>
  </si>
  <si>
    <t>Lilium Suncatcher</t>
  </si>
  <si>
    <t>Lilium Cyrano</t>
  </si>
  <si>
    <t>Lilium Elegant Lady</t>
  </si>
  <si>
    <t>Lilium Bellsong</t>
  </si>
  <si>
    <t>Lilium Dolcetto</t>
  </si>
  <si>
    <t>Lilium Prince Promise</t>
  </si>
  <si>
    <t>Lilium Triumphator</t>
  </si>
  <si>
    <t>Lilium Bright Brilliant</t>
  </si>
  <si>
    <t>Lilium Eagle</t>
  </si>
  <si>
    <t>Lilium Nuance</t>
  </si>
  <si>
    <t>Lilium Sunny Crown</t>
  </si>
  <si>
    <t>Lilium Altari</t>
  </si>
  <si>
    <t>Lilium Beverlys Dream</t>
  </si>
  <si>
    <t>Lilium Conca D'or</t>
  </si>
  <si>
    <t>Lilium Flashpoint</t>
  </si>
  <si>
    <t>Lilium Flavia</t>
  </si>
  <si>
    <t>Lilium Friso</t>
  </si>
  <si>
    <t>Lilium Holland Beauty</t>
  </si>
  <si>
    <t>Lilium Lavon</t>
  </si>
  <si>
    <t>Lilium Lesley Woodriff</t>
  </si>
  <si>
    <t>Lilium Miss Feya</t>
  </si>
  <si>
    <t>Lilium Montego Bay</t>
  </si>
  <si>
    <t>Lilium Olympic Flame</t>
  </si>
  <si>
    <t>Lilium On Stage</t>
  </si>
  <si>
    <t>Lilium Pretty Women</t>
  </si>
  <si>
    <t>Lilium Purple Prince</t>
  </si>
  <si>
    <t>Lilium Red Dutch</t>
  </si>
  <si>
    <t>Lilium Robert Griesbach</t>
  </si>
  <si>
    <t>Lilium Robert Swanson</t>
  </si>
  <si>
    <t>Lilium Robina</t>
  </si>
  <si>
    <t>Lilium Rosselini</t>
  </si>
  <si>
    <t>Lilium Sabaneta</t>
  </si>
  <si>
    <t>Lilium Yelloween</t>
  </si>
  <si>
    <t>Lilium African Queen</t>
  </si>
  <si>
    <t>Lilium Golden Splendour</t>
  </si>
  <si>
    <t>Lilium Up. Orange Planet</t>
  </si>
  <si>
    <t>Lilium Pink Perfection</t>
  </si>
  <si>
    <t>Lilium Regale</t>
  </si>
  <si>
    <t>Lilium Regale Album</t>
  </si>
  <si>
    <t>Lilium Up. Yellow Planet</t>
  </si>
  <si>
    <t>Lilium Flore Plena</t>
  </si>
  <si>
    <t>Lilium Black Beauty</t>
  </si>
  <si>
    <t>Lilium Henryii</t>
  </si>
  <si>
    <t>Lilium Lady Alice</t>
  </si>
  <si>
    <t>BURNING JOY</t>
  </si>
  <si>
    <t>БЕРНИНГ ДЖОЙ</t>
  </si>
  <si>
    <t>ELEGANT JOY</t>
  </si>
  <si>
    <t>MAJESTIC JOY</t>
  </si>
  <si>
    <t>МАДЖЕСТИК ДЖОЙ</t>
  </si>
  <si>
    <t>MASCARA</t>
  </si>
  <si>
    <t>МАСКАРА</t>
  </si>
  <si>
    <t>TRESOR</t>
  </si>
  <si>
    <t>ТРЕЗОР</t>
  </si>
  <si>
    <t>YELLOW COUNTY</t>
  </si>
  <si>
    <t>ЙЕЛЛОУ КАУНТИ</t>
  </si>
  <si>
    <t>CEB LATTE</t>
  </si>
  <si>
    <t>КЕБ ЛАТТЕ</t>
  </si>
  <si>
    <t>CRAZY TWIN</t>
  </si>
  <si>
    <t>КРЕЙЗИ ТВИН</t>
  </si>
  <si>
    <t>FUNNY TWIN</t>
  </si>
  <si>
    <t>ФАННИ ТВИН</t>
  </si>
  <si>
    <t>EREMO</t>
  </si>
  <si>
    <t>ЕРЕМО</t>
  </si>
  <si>
    <t>LADY LUCK</t>
  </si>
  <si>
    <t>ЛЕДИ ЛАК</t>
  </si>
  <si>
    <t>MALESCO</t>
  </si>
  <si>
    <t>МАЛЕСКО</t>
  </si>
  <si>
    <t>SCIPIONE</t>
  </si>
  <si>
    <t>СЦИПИОНЕ</t>
  </si>
  <si>
    <t>POLAR STAR</t>
  </si>
  <si>
    <t>ПОЛАР СТАР</t>
  </si>
  <si>
    <t>BAFFERARI</t>
  </si>
  <si>
    <t>БАФФЕРАРИ</t>
  </si>
  <si>
    <t>CASA BLANCA</t>
  </si>
  <si>
    <t>КАСА БЛАНКА</t>
  </si>
  <si>
    <t>CHELSEA</t>
  </si>
  <si>
    <t>ЧЕЛСИ</t>
  </si>
  <si>
    <t>COLOR ESSENCE</t>
  </si>
  <si>
    <t>КОЛОР ЭССЕНС</t>
  </si>
  <si>
    <t>CRATER</t>
  </si>
  <si>
    <t>КРЭЙТЕР</t>
  </si>
  <si>
    <t>DYNAMITE</t>
  </si>
  <si>
    <t>ДИНАМИТ</t>
  </si>
  <si>
    <t>MONTEZUMA</t>
  </si>
  <si>
    <t>МОНТЕСУМА</t>
  </si>
  <si>
    <t>ST. TROPEZ</t>
  </si>
  <si>
    <t>СЕН-ТРОПЕ</t>
  </si>
  <si>
    <t>DIVINE</t>
  </si>
  <si>
    <t>ДИВАЙН</t>
  </si>
  <si>
    <t>WHITE SEA</t>
  </si>
  <si>
    <t>УАЙТ СИ</t>
  </si>
  <si>
    <t>BIG BROTHER</t>
  </si>
  <si>
    <t>БИГ БРАЗЕР</t>
  </si>
  <si>
    <t>DALIAN</t>
  </si>
  <si>
    <t>ДАЛИАН</t>
  </si>
  <si>
    <t>EXOTIC SUN</t>
  </si>
  <si>
    <t>ЭКЗОТИК САН</t>
  </si>
  <si>
    <t>MISTER PISTACHE</t>
  </si>
  <si>
    <t>МИСТЕР ФИСТАШ</t>
  </si>
  <si>
    <t>TARRANGO</t>
  </si>
  <si>
    <t>ТАРРАНГО</t>
  </si>
  <si>
    <t>Lilium Whistler</t>
  </si>
  <si>
    <t>Lilium Brihgt Joy</t>
  </si>
  <si>
    <t>Lilium Burning Joy</t>
  </si>
  <si>
    <t>Lilium Dreaming Joy</t>
  </si>
  <si>
    <t>Lilium Tresor</t>
  </si>
  <si>
    <t>Lilium Yellow County</t>
  </si>
  <si>
    <t>Lilium Easy Dance</t>
  </si>
  <si>
    <t>Lilium Ice Berry</t>
  </si>
  <si>
    <t>Lilium Ceb Latte</t>
  </si>
  <si>
    <t>Lilium Eremo</t>
  </si>
  <si>
    <t>Lilium Kelso</t>
  </si>
  <si>
    <t>Lilium Lady Luck</t>
  </si>
  <si>
    <t>Lilium Scipione</t>
  </si>
  <si>
    <t>Lilium Polar Star</t>
  </si>
  <si>
    <t>Lilium Bafferari</t>
  </si>
  <si>
    <t>Lilium Casa Blanca</t>
  </si>
  <si>
    <t>Lilium Chelsea</t>
  </si>
  <si>
    <t>Lilium Color Essence</t>
  </si>
  <si>
    <t>Lilium Dynamite</t>
  </si>
  <si>
    <t>Lilium Gran Tourismo</t>
  </si>
  <si>
    <t>Lilium Montezuma</t>
  </si>
  <si>
    <t>Lilium Tasman</t>
  </si>
  <si>
    <t>Lilium Divine</t>
  </si>
  <si>
    <t>Lilium Big Brother</t>
  </si>
  <si>
    <t>Lilium Dalian</t>
  </si>
  <si>
    <t>Lilium Forever</t>
  </si>
  <si>
    <t>Lilium Mister Cas</t>
  </si>
  <si>
    <t>Lilium Mister Pistache</t>
  </si>
  <si>
    <t>Lilium Palazzo</t>
  </si>
  <si>
    <t>Lilium Passion Moon</t>
  </si>
  <si>
    <t>Lilium Sensi</t>
  </si>
  <si>
    <t>САРА БЕРНАР</t>
  </si>
  <si>
    <t>Lilium White Pixel</t>
  </si>
  <si>
    <t>WHITE PIXELS</t>
  </si>
  <si>
    <t>Lilium Tiny Double You</t>
  </si>
  <si>
    <t>TINY DOUBLE YOU</t>
  </si>
  <si>
    <t>ТАЙНИ ДАБЛ Ю</t>
  </si>
  <si>
    <t>Lilium Tiny Padhye</t>
  </si>
  <si>
    <t>TINY PADHYE</t>
  </si>
  <si>
    <t>ТАЙНИ ПЭДХАЙ</t>
  </si>
  <si>
    <t>Lilium Confetti Joy</t>
  </si>
  <si>
    <t>CONFETTI JOY</t>
  </si>
  <si>
    <t>КОНФЕТТИ ДЖОЙ</t>
  </si>
  <si>
    <t>Lilium Elegant Joy</t>
  </si>
  <si>
    <t>ЭЛЕГАНТ ДЖОЙ</t>
  </si>
  <si>
    <t>Lilium Freckled Joy</t>
  </si>
  <si>
    <t>FRECKLED JOY</t>
  </si>
  <si>
    <t>ФРЕКЛЕД ДЖОЙ</t>
  </si>
  <si>
    <t>Lilium Island Joy</t>
  </si>
  <si>
    <t>ISLAND JOY</t>
  </si>
  <si>
    <t>АЙЛЕНД ДЖОЙ</t>
  </si>
  <si>
    <t>Lilium Majestic Joy</t>
  </si>
  <si>
    <t>Lilium Winning Joy</t>
  </si>
  <si>
    <t>WINNING JOY</t>
  </si>
  <si>
    <t>ВИННИНГ ДЖОЙ</t>
  </si>
  <si>
    <t>Lilium Mascara</t>
  </si>
  <si>
    <t>Lilium Curitiba</t>
  </si>
  <si>
    <t>CURITIBA</t>
  </si>
  <si>
    <t>КУРИТИБА</t>
  </si>
  <si>
    <t>Lilium Forever Susan</t>
  </si>
  <si>
    <t>FOREVER SUSAN</t>
  </si>
  <si>
    <t>ФОРЕВЕ СЬЮЗАН</t>
  </si>
  <si>
    <t>Lilium Crazy Twin</t>
  </si>
  <si>
    <t>Lilium Funny Twin</t>
  </si>
  <si>
    <t>Lilium Kensington</t>
  </si>
  <si>
    <t>KENSINGTON</t>
  </si>
  <si>
    <t>КЕНСИНГТОН</t>
  </si>
  <si>
    <t>Lilium Spargo</t>
  </si>
  <si>
    <t>SPARGO</t>
  </si>
  <si>
    <t>СПАРГО</t>
  </si>
  <si>
    <t>Lilium Cogoleto</t>
  </si>
  <si>
    <t>COGOLETO</t>
  </si>
  <si>
    <t>КОГОЛЕТО</t>
  </si>
  <si>
    <t>Lilium Constable</t>
  </si>
  <si>
    <t>CONSTABLE</t>
  </si>
  <si>
    <t>КОНСТЕБЛЬ</t>
  </si>
  <si>
    <t>Lilium Flintstone</t>
  </si>
  <si>
    <t>FLINTSTONE</t>
  </si>
  <si>
    <t>ФЛИНТСТОУН</t>
  </si>
  <si>
    <t>Lilium Malesco</t>
  </si>
  <si>
    <t>Lilium Original Love</t>
  </si>
  <si>
    <t>ORIGINAL LOVE</t>
  </si>
  <si>
    <t>ОРИДЖИНАЛ ЛОВ</t>
  </si>
  <si>
    <t>Lilium Party Diamond</t>
  </si>
  <si>
    <t>PARTY DIAMOND</t>
  </si>
  <si>
    <t>ПАРТИ ДИАМОНД</t>
  </si>
  <si>
    <t>Lilium Ravello</t>
  </si>
  <si>
    <t>RAVELLO</t>
  </si>
  <si>
    <t>РАВЕЛЛО</t>
  </si>
  <si>
    <t>Lilium Red Rock</t>
  </si>
  <si>
    <t>RED ROCK</t>
  </si>
  <si>
    <t>РЭД РОК</t>
  </si>
  <si>
    <t>BIG BEN</t>
  </si>
  <si>
    <t>БИГ БЕН</t>
  </si>
  <si>
    <t>Lilium Big Edition</t>
  </si>
  <si>
    <t>BIG EDITION</t>
  </si>
  <si>
    <t>БИГ ЭДИШН</t>
  </si>
  <si>
    <t>BIG NEWS</t>
  </si>
  <si>
    <t>БИГ НЬЮС</t>
  </si>
  <si>
    <t>Lilium Bonanza</t>
  </si>
  <si>
    <t>BONANZA</t>
  </si>
  <si>
    <t>БОНАНЗА</t>
  </si>
  <si>
    <t>Lilium Corvara</t>
  </si>
  <si>
    <t>CORVARA</t>
  </si>
  <si>
    <t>КОРВАРА</t>
  </si>
  <si>
    <t>Lilium Crater</t>
  </si>
  <si>
    <t>КЕРЛИ СЬЮ</t>
  </si>
  <si>
    <t>Lilium Dark Sensation</t>
  </si>
  <si>
    <t>DARK SENSATION</t>
  </si>
  <si>
    <t>ДАРК СЕНСЕЙШН</t>
  </si>
  <si>
    <t>Lilium Luisa</t>
  </si>
  <si>
    <t>LUISA</t>
  </si>
  <si>
    <t>ЛУИЗА</t>
  </si>
  <si>
    <t>Lilium Moscow</t>
  </si>
  <si>
    <t>MOSCOW</t>
  </si>
  <si>
    <t>МОСКВА</t>
  </si>
  <si>
    <t>Lilium Muscadet</t>
  </si>
  <si>
    <t>MUSCADET</t>
  </si>
  <si>
    <t>МУСКАДЕТ</t>
  </si>
  <si>
    <t>Lilium Paradise</t>
  </si>
  <si>
    <t>Lilium Solution</t>
  </si>
  <si>
    <t>SOLUTION</t>
  </si>
  <si>
    <t>СОЛЮШН</t>
  </si>
  <si>
    <t>Lilium Special News</t>
  </si>
  <si>
    <t>SPECIAL NEWS</t>
  </si>
  <si>
    <t>СПЕШЛ НЬЮС</t>
  </si>
  <si>
    <t>Lilium St Tropez</t>
  </si>
  <si>
    <t>Lilium Sumatra</t>
  </si>
  <si>
    <t>SUMATRA</t>
  </si>
  <si>
    <t>СУМАТРА</t>
  </si>
  <si>
    <t>Lilium Va Banque</t>
  </si>
  <si>
    <t>VA BANQUE</t>
  </si>
  <si>
    <t>ВА-БАНК</t>
  </si>
  <si>
    <t>Lilium Concordia</t>
  </si>
  <si>
    <t>Lilium Deliana</t>
  </si>
  <si>
    <t>DELIANA</t>
  </si>
  <si>
    <t>ДЕЛИАНА</t>
  </si>
  <si>
    <t>Lilium Lincoln</t>
  </si>
  <si>
    <t>LINCOLN</t>
  </si>
  <si>
    <t>ЛИНКОЛЬН</t>
  </si>
  <si>
    <t>Lilium White Heaven</t>
  </si>
  <si>
    <t>WHITE HEAVEN</t>
  </si>
  <si>
    <t>УАЙТ ХЕВЕН</t>
  </si>
  <si>
    <t>Lilium White Sea</t>
  </si>
  <si>
    <t>Lilium Global Arena</t>
  </si>
  <si>
    <t>GLOBAL ARENA</t>
  </si>
  <si>
    <t>ГЛОБАЛ АРЕНА</t>
  </si>
  <si>
    <t>Lilium Carbonero</t>
  </si>
  <si>
    <t>CARBONERO</t>
  </si>
  <si>
    <t>КАРБОНЕРО</t>
  </si>
  <si>
    <t>Lilium Exotic Sun</t>
  </si>
  <si>
    <t>Lilium Sheherezade</t>
  </si>
  <si>
    <t>SHEHEREZADE</t>
  </si>
  <si>
    <t>ШЕХЕРЕЗАДА</t>
  </si>
  <si>
    <t>Lilium Tabledance</t>
  </si>
  <si>
    <t>TABLEDANCE</t>
  </si>
  <si>
    <t>ТЕЙБЛДАНС</t>
  </si>
  <si>
    <t>Lilium Tarrango</t>
  </si>
  <si>
    <t>Lilium Zelmira</t>
  </si>
  <si>
    <t>ZELMIRA</t>
  </si>
  <si>
    <t>ЗЕЛМИРА</t>
  </si>
  <si>
    <t>Lilium Tiger Babies</t>
  </si>
  <si>
    <t>TIGER BABIES</t>
  </si>
  <si>
    <t>ТАЙГЕР БЕЙБИЗ</t>
  </si>
  <si>
    <t>БОУЛ ОФ БЬЮТИ</t>
  </si>
  <si>
    <t>BOWL OF BEAUTY</t>
  </si>
  <si>
    <t>SARAH BERNHARDT</t>
  </si>
  <si>
    <t>Предв. Сумма заказа</t>
  </si>
  <si>
    <t>ЛИЛИИ "COLOR LINE". Голландия</t>
  </si>
  <si>
    <t>Lilium Tiny Parrot</t>
  </si>
  <si>
    <t>TINY PARROT</t>
  </si>
  <si>
    <t>ТАЙНИ ПЭРРОТ</t>
  </si>
  <si>
    <t>Lilium Tiny Shadow</t>
  </si>
  <si>
    <t>TINY SHADOW</t>
  </si>
  <si>
    <t>ТАЙНИ ШЭДОУ</t>
  </si>
  <si>
    <t>Lilium Perfect Joy</t>
  </si>
  <si>
    <t>PERFECT JOY</t>
  </si>
  <si>
    <t>ПЕРФЕКТ ДЖОЙ</t>
  </si>
  <si>
    <t>Lilium Sunset Joy</t>
  </si>
  <si>
    <t>SUNSET JOY</t>
  </si>
  <si>
    <t>САНСЕТ ДЖОЙ</t>
  </si>
  <si>
    <t>Lilium Tangerine Joy</t>
  </si>
  <si>
    <t>TANGERINE JOY</t>
  </si>
  <si>
    <t>ТАНДЖЕРИН ДЖОЙ</t>
  </si>
  <si>
    <t>Lilium Black Charm</t>
  </si>
  <si>
    <t>BLACK CHARM</t>
  </si>
  <si>
    <t>БЛЭК ШАРМ</t>
  </si>
  <si>
    <t>Lilium Campeche</t>
  </si>
  <si>
    <t>CAMPECHE</t>
  </si>
  <si>
    <t>КАМПЕЧЕ</t>
  </si>
  <si>
    <t>Lilium Arsenal</t>
  </si>
  <si>
    <t>ARSENAL</t>
  </si>
  <si>
    <t>АРСЕНАЛ</t>
  </si>
  <si>
    <t>Lilium Rosellas Dream</t>
  </si>
  <si>
    <t>ROSELLA'S DREAM</t>
  </si>
  <si>
    <t>РОЗЕЛЛАЗ ДРИМ</t>
  </si>
  <si>
    <t>Lilium Tribal Dance</t>
  </si>
  <si>
    <t>TRIBAL DANCE</t>
  </si>
  <si>
    <t>ТРИБАЛ ДАНС</t>
  </si>
  <si>
    <t>Lilium Tribal Kiss</t>
  </si>
  <si>
    <t>TRIBAL KISS</t>
  </si>
  <si>
    <t>ТРИБАЛ КИСС</t>
  </si>
  <si>
    <t>Lilium Goldwing</t>
  </si>
  <si>
    <t>GOLDWING</t>
  </si>
  <si>
    <t>ГОЛДВИНГ</t>
  </si>
  <si>
    <t>Lilium Bentley</t>
  </si>
  <si>
    <t>BENTLEY</t>
  </si>
  <si>
    <t>БЕНТЛИ</t>
  </si>
  <si>
    <t>Lilium Sphinx</t>
  </si>
  <si>
    <t>SPHINX</t>
  </si>
  <si>
    <t>СФИНКС</t>
  </si>
  <si>
    <t>L.A. Hybrids POLLEN FREE / ЛА гибриды без пыльцы</t>
  </si>
  <si>
    <t>Lilium Yellow Cocote</t>
  </si>
  <si>
    <t>YELLOW COCOTE</t>
  </si>
  <si>
    <t>ЙЕЛЛОУ КОКОТ</t>
  </si>
  <si>
    <t>CORALLO BEACH</t>
  </si>
  <si>
    <t>Lilium Francesca</t>
  </si>
  <si>
    <t>FRANCESCA</t>
  </si>
  <si>
    <t>ФРАНЧЕСКА</t>
  </si>
  <si>
    <t>Lilium Sotara</t>
  </si>
  <si>
    <t>SOTARA</t>
  </si>
  <si>
    <t>СОТАРА</t>
  </si>
  <si>
    <t>Lilium Soft Music</t>
  </si>
  <si>
    <t>SOFT MUSIC</t>
  </si>
  <si>
    <t>СОФТ МЬЮЗИК</t>
  </si>
  <si>
    <t>Oriental Hybrids RoseLily/ Восточные гибриды / Махровые серии RoseLily</t>
  </si>
  <si>
    <t>Lilium Big News</t>
  </si>
  <si>
    <t>Lilium Black Belt</t>
  </si>
  <si>
    <t>BLACK BELT</t>
  </si>
  <si>
    <t>БЛЭК БЕЛТ</t>
  </si>
  <si>
    <t>Lilium Brasilia</t>
  </si>
  <si>
    <t>BRASILIA</t>
  </si>
  <si>
    <t>БРАЗИЛИЯ</t>
  </si>
  <si>
    <t>Lilium Chil Out</t>
  </si>
  <si>
    <t>ЧИЛ АУТ</t>
  </si>
  <si>
    <t>Lilium Curly Sue</t>
  </si>
  <si>
    <t>Lilium Dignity</t>
  </si>
  <si>
    <t>DIGNITY</t>
  </si>
  <si>
    <t>ДИГНИТИ</t>
  </si>
  <si>
    <t>Lilium Graceland</t>
  </si>
  <si>
    <t>GRACELAND</t>
  </si>
  <si>
    <t>ГРЕЙСЛЭНД</t>
  </si>
  <si>
    <t>MERO STAR</t>
  </si>
  <si>
    <t>МЕРО СТАР</t>
  </si>
  <si>
    <t>Lilium Monteneu</t>
  </si>
  <si>
    <t>MONTENEU</t>
  </si>
  <si>
    <t>МОНТЕНЮ</t>
  </si>
  <si>
    <t>Lilium Paradero</t>
  </si>
  <si>
    <t>Lilium Pinn Up</t>
  </si>
  <si>
    <t>PINN UP</t>
  </si>
  <si>
    <t>ПИНН АП</t>
  </si>
  <si>
    <t>Lilium Pink Brilliant</t>
  </si>
  <si>
    <t>PINK BRILJANT</t>
  </si>
  <si>
    <t>ПИНК БРИЛЛИАНТ</t>
  </si>
  <si>
    <t>Lilium Anastasia</t>
  </si>
  <si>
    <t>ANASTASIA</t>
  </si>
  <si>
    <t>АНАСТАСИЯ</t>
  </si>
  <si>
    <t>APRICOT FUDGE</t>
  </si>
  <si>
    <t>АПРИКОТ ФЬЮДЖ</t>
  </si>
  <si>
    <t>Lilium Baywatch</t>
  </si>
  <si>
    <t>BAYWATCH</t>
  </si>
  <si>
    <t>БЭЙУОТЧ</t>
  </si>
  <si>
    <t>Lilium Beijing Moon</t>
  </si>
  <si>
    <t>BEIJING MOON</t>
  </si>
  <si>
    <t>ПЕКИН МУН</t>
  </si>
  <si>
    <t>Lilium Competition</t>
  </si>
  <si>
    <t>COMPETITION</t>
  </si>
  <si>
    <t>КОМПЕТИШИОН</t>
  </si>
  <si>
    <t>HIGH TEA</t>
  </si>
  <si>
    <t>ХАЙ ТИ</t>
  </si>
  <si>
    <t>Lilium Honeymoon</t>
  </si>
  <si>
    <t>HONEYMOON</t>
  </si>
  <si>
    <t>ХАНИМУН</t>
  </si>
  <si>
    <t>Lilium Imprato</t>
  </si>
  <si>
    <t>IMPRATO</t>
  </si>
  <si>
    <t>ИМПРАТО</t>
  </si>
  <si>
    <t>OLYMPIC TORCH</t>
  </si>
  <si>
    <t>ОЛИМПИК ТОРЧ</t>
  </si>
  <si>
    <t>Lilium Terrasol</t>
  </si>
  <si>
    <t>TERRASOL</t>
  </si>
  <si>
    <t>ТЕРРАСОЛ</t>
  </si>
  <si>
    <t>Lilium Zambesi</t>
  </si>
  <si>
    <t>ZAMBEZI</t>
  </si>
  <si>
    <t>ЗАМБЕЗИ</t>
  </si>
  <si>
    <t>Lilium Up. White Planet</t>
  </si>
  <si>
    <t>WHITE PLANET</t>
  </si>
  <si>
    <t>УАЙТ ПЛАНЕТ</t>
  </si>
  <si>
    <t>Lilium Pieton</t>
  </si>
  <si>
    <t>PIETON</t>
  </si>
  <si>
    <t>ПАЙТОН</t>
  </si>
  <si>
    <t>Lilium Pearl Jessica</t>
  </si>
  <si>
    <t>PEARL JESSICA</t>
  </si>
  <si>
    <t>ПЕРЛ ДЖЕССИКА</t>
  </si>
  <si>
    <t>Lilium Pearl Stacey</t>
  </si>
  <si>
    <t>PEARL STACEY</t>
  </si>
  <si>
    <t>ПЕРЛ СТЭЙСИ</t>
  </si>
  <si>
    <t>Lilium Arabian Night</t>
  </si>
  <si>
    <t>АРАБИАН НАЙТ</t>
  </si>
  <si>
    <t>Lilium Claude Shride 1</t>
  </si>
  <si>
    <t>CLAUDE SHRIDE</t>
  </si>
  <si>
    <t>КЛОД ШРАЙД</t>
  </si>
  <si>
    <t>КАРНАВАЛ</t>
  </si>
  <si>
    <t>CARNIVAL</t>
  </si>
  <si>
    <t>Lilium Bumblebee</t>
  </si>
  <si>
    <t>BUMBLEBEE</t>
  </si>
  <si>
    <t>БАМБЛБИ</t>
  </si>
  <si>
    <t>Lilium Lemon Stardust</t>
  </si>
  <si>
    <t>LEMON STARDUST</t>
  </si>
  <si>
    <t>ЛЕМОН СТАРДАСТ</t>
  </si>
  <si>
    <t>Lilium Pink Brush</t>
  </si>
  <si>
    <t>PINK BRUSH</t>
  </si>
  <si>
    <t>ПИНК БРАШ</t>
  </si>
  <si>
    <t>Lilium Tiny Crystal</t>
  </si>
  <si>
    <t>TINY CRYSTAL</t>
  </si>
  <si>
    <t>ТАЙНИ КРИСТАЛЛ</t>
  </si>
  <si>
    <t>Lilium Tiny Diamond</t>
  </si>
  <si>
    <t>TINY DIAMOND</t>
  </si>
  <si>
    <t>ТАЙНИ ДИАМОНД</t>
  </si>
  <si>
    <t>Lilium Tiny Epic</t>
  </si>
  <si>
    <t>TINY EPIC</t>
  </si>
  <si>
    <t>ТАЙНИ ЭПИК</t>
  </si>
  <si>
    <t>Lilium Tiny Ghost</t>
  </si>
  <si>
    <t>TINY GHOST</t>
  </si>
  <si>
    <t>ТАЙНИ ГОСТ</t>
  </si>
  <si>
    <t>Lilium Tiny Nugget</t>
  </si>
  <si>
    <t>TINY NUGGET</t>
  </si>
  <si>
    <t>ТАЙНИ НАГГЕТ</t>
  </si>
  <si>
    <t>Lilium Tiny Poems</t>
  </si>
  <si>
    <t>TINY POEMS</t>
  </si>
  <si>
    <t>ТАЙНИ ПОЭМС</t>
  </si>
  <si>
    <t>Lilium Tiny Toons</t>
  </si>
  <si>
    <t>TINY TOONS</t>
  </si>
  <si>
    <t>ТАЙНИ ТУНС</t>
  </si>
  <si>
    <t>Lilium Brunello</t>
  </si>
  <si>
    <t>BRUNELLO</t>
  </si>
  <si>
    <t>БРУНЕЛЛО</t>
  </si>
  <si>
    <t>Lilium Nightrider</t>
  </si>
  <si>
    <t>NIGHTRIDER</t>
  </si>
  <si>
    <t>НАЙТРАЙДЕР</t>
  </si>
  <si>
    <t>Lilium Queen of Night</t>
  </si>
  <si>
    <t>QUEEN OF NIGHT</t>
  </si>
  <si>
    <t>КУИН ОФ НАЙТ</t>
  </si>
  <si>
    <t>Lilium Centerfold</t>
  </si>
  <si>
    <t>CENTERFOLD</t>
  </si>
  <si>
    <t>ЦЕНТЕРФОЛЬД</t>
  </si>
  <si>
    <t>Lilium Electric</t>
  </si>
  <si>
    <t>ELECTRIC</t>
  </si>
  <si>
    <t>ЭЛЕКТРИК</t>
  </si>
  <si>
    <t>Lilium Grand Cru</t>
  </si>
  <si>
    <t>GRAND CRU</t>
  </si>
  <si>
    <t>ГРАНД КРЮ</t>
  </si>
  <si>
    <t>Lilium Sugar Love</t>
  </si>
  <si>
    <t>SUGAR LOVE</t>
  </si>
  <si>
    <t>ШУГАР ЛОВ</t>
  </si>
  <si>
    <t>Lilium Buzzer 1</t>
  </si>
  <si>
    <t>BUZZER</t>
  </si>
  <si>
    <t>БАЗЗЕР</t>
  </si>
  <si>
    <t>Lilium Golden Matrix 1</t>
  </si>
  <si>
    <t>GOLDEN MATRIX</t>
  </si>
  <si>
    <t>ГОЛДЕН МАТРИКС</t>
  </si>
  <si>
    <t>Lilium Canary Warf</t>
  </si>
  <si>
    <t>CANARY WHARF</t>
  </si>
  <si>
    <t>КАНАРИ ВАРФ</t>
  </si>
  <si>
    <t>Lilium Cocktail Twins</t>
  </si>
  <si>
    <t>COCKTAIL TWINS</t>
  </si>
  <si>
    <t>КОКТЕЙЛЬ ТВИНС</t>
  </si>
  <si>
    <t>Lilium Gold Twin</t>
  </si>
  <si>
    <t>GOLD TWIN</t>
  </si>
  <si>
    <t>ГОЛД ТВИН</t>
  </si>
  <si>
    <t>Lilium Mystery Dream 1</t>
  </si>
  <si>
    <t>МИСТЕРИ ДРИМ</t>
  </si>
  <si>
    <t>Lilium Pink Blossom</t>
  </si>
  <si>
    <t>PINK BLOSSOM</t>
  </si>
  <si>
    <t>ПИНК БЛОССОМ</t>
  </si>
  <si>
    <t>Lilium Scoubidou</t>
  </si>
  <si>
    <t>SCOUBIDOU</t>
  </si>
  <si>
    <t>СКУБИДУ</t>
  </si>
  <si>
    <t>Lilium Sugar Twin</t>
  </si>
  <si>
    <t>SUGAR TWIN</t>
  </si>
  <si>
    <t>ШУГАР ТВИН</t>
  </si>
  <si>
    <t>Lilium Sundew</t>
  </si>
  <si>
    <t>SUNDEW</t>
  </si>
  <si>
    <t>САНДЬЮ</t>
  </si>
  <si>
    <t>Lilium Bourbon Street</t>
  </si>
  <si>
    <t>BOURBON STREET</t>
  </si>
  <si>
    <t>БУРБОН СТРИТ</t>
  </si>
  <si>
    <t>Lilium Corallo Beach</t>
  </si>
  <si>
    <t>Lilium Ebro</t>
  </si>
  <si>
    <t>EBRO</t>
  </si>
  <si>
    <t>ЭБРО</t>
  </si>
  <si>
    <t>Lilium Indian Summerset</t>
  </si>
  <si>
    <t>INDIAN SUMMERSET</t>
  </si>
  <si>
    <t>ИНДИАН САММЕРСЕТ</t>
  </si>
  <si>
    <t>Lilium Kamsberg</t>
  </si>
  <si>
    <t>KAMSBERG</t>
  </si>
  <si>
    <t>КАМСБЕРГ</t>
  </si>
  <si>
    <t>Lilium Kent</t>
  </si>
  <si>
    <t>KENT</t>
  </si>
  <si>
    <t>КЕНТ</t>
  </si>
  <si>
    <t>Lilium Logan</t>
  </si>
  <si>
    <t>LOGAN</t>
  </si>
  <si>
    <t>ЛОГАН</t>
  </si>
  <si>
    <t>Lilium Mandalay Bay</t>
  </si>
  <si>
    <t>MANDALAY BAY</t>
  </si>
  <si>
    <t>МАНДАЛЕЙ БЭЙ</t>
  </si>
  <si>
    <t>Lilium Pokerface</t>
  </si>
  <si>
    <t>POKERFACE</t>
  </si>
  <si>
    <t>ПОКЕРФЕЙС</t>
  </si>
  <si>
    <t>Lilium Sweet Zanica</t>
  </si>
  <si>
    <t>SWEET ZANICA</t>
  </si>
  <si>
    <t>СВИТ ЗАНИКА</t>
  </si>
  <si>
    <t>Lilium Tsjaikowski</t>
  </si>
  <si>
    <t>TSJAIKOWSKI</t>
  </si>
  <si>
    <t>ЧАЙКОВСКИЙ</t>
  </si>
  <si>
    <t>Lilium Snowboard</t>
  </si>
  <si>
    <t>Lilium Aspiration</t>
  </si>
  <si>
    <t>ASPIRATION</t>
  </si>
  <si>
    <t>АСПИРЕЙШН</t>
  </si>
  <si>
    <t>Lilium Asterian</t>
  </si>
  <si>
    <t>ASTERIAN</t>
  </si>
  <si>
    <t>АСТЕРИАН</t>
  </si>
  <si>
    <t>Lilium Barracuda</t>
  </si>
  <si>
    <t>BARRACUDA</t>
  </si>
  <si>
    <t>БАРРАКУДА</t>
  </si>
  <si>
    <t>Lilium Bergamo</t>
  </si>
  <si>
    <t>BERGAMO</t>
  </si>
  <si>
    <t>БЕРГАМО</t>
  </si>
  <si>
    <t>Lilium Brooks</t>
  </si>
  <si>
    <t>BROOKS</t>
  </si>
  <si>
    <t>БРУКС</t>
  </si>
  <si>
    <t>Lilium Burlesca</t>
  </si>
  <si>
    <t>BURLESCA</t>
  </si>
  <si>
    <t>БУРЛЕСКА</t>
  </si>
  <si>
    <t>Lilium Cadenza</t>
  </si>
  <si>
    <t>CADENZA</t>
  </si>
  <si>
    <t>КАДЕНЦА</t>
  </si>
  <si>
    <t>Lilium Carnival</t>
  </si>
  <si>
    <t>Lilium Firebolt</t>
  </si>
  <si>
    <t>FIREBOLT</t>
  </si>
  <si>
    <t>ФАЙРБОЛТ</t>
  </si>
  <si>
    <t>Lilium Full Moon</t>
  </si>
  <si>
    <t>FULL MOON</t>
  </si>
  <si>
    <t>ФУЛЛ МУН</t>
  </si>
  <si>
    <t>Lilium Gracia</t>
  </si>
  <si>
    <t>Lilium La Rochelle</t>
  </si>
  <si>
    <t>LA ROCHELLE</t>
  </si>
  <si>
    <t>ЛА РОШЕЛЬ</t>
  </si>
  <si>
    <t>Lilium Love Letter</t>
  </si>
  <si>
    <t>LOVE LETTER</t>
  </si>
  <si>
    <t>ЛОВ ЛЕТТЕР</t>
  </si>
  <si>
    <t>Lilium One Love</t>
  </si>
  <si>
    <t>ONE LOVE</t>
  </si>
  <si>
    <t>УАН ЛОВ</t>
  </si>
  <si>
    <t>Lilium Pink Parrot Carriba</t>
  </si>
  <si>
    <t>Lilium Praiano</t>
  </si>
  <si>
    <t>PRAIANO</t>
  </si>
  <si>
    <t>ПРАЙАНО</t>
  </si>
  <si>
    <t>Lilium Red Eyes</t>
  </si>
  <si>
    <t>RED EYES</t>
  </si>
  <si>
    <t>РЕД АЙЗ</t>
  </si>
  <si>
    <t>Lilium Staarabu</t>
  </si>
  <si>
    <t>STAARABU</t>
  </si>
  <si>
    <t>СТААРАБУ</t>
  </si>
  <si>
    <t>Lilium Tom Pouce</t>
  </si>
  <si>
    <t>TOM POUCE</t>
  </si>
  <si>
    <t>ТОМ ПУС</t>
  </si>
  <si>
    <t>Lilium Xotika</t>
  </si>
  <si>
    <t>XOTIKA</t>
  </si>
  <si>
    <t>ЭКЗОТИКА</t>
  </si>
  <si>
    <t>Lilium Magny Cours</t>
  </si>
  <si>
    <t>MAGNY COURS</t>
  </si>
  <si>
    <t>МАГНИ КОРЗ</t>
  </si>
  <si>
    <t>Lilium Pink Heaven</t>
  </si>
  <si>
    <t>PINK HEAVEN</t>
  </si>
  <si>
    <t>ПИНК ХЕВЕН</t>
  </si>
  <si>
    <t>Lilium White Triumphator</t>
  </si>
  <si>
    <t>WHITE TRIUMPHATOR</t>
  </si>
  <si>
    <t>УАЙТ ТРИУМФАТОР</t>
  </si>
  <si>
    <t>Lilium Bonbini</t>
  </si>
  <si>
    <t>BONBINI</t>
  </si>
  <si>
    <t>БОНБИНИ</t>
  </si>
  <si>
    <t>Lilium Borrello</t>
  </si>
  <si>
    <t>BORRELLO</t>
  </si>
  <si>
    <t>БОРРЕЛЛО</t>
  </si>
  <si>
    <t>Lilium Brusago</t>
  </si>
  <si>
    <t>BRUSAGO</t>
  </si>
  <si>
    <t>БРУСАГО</t>
  </si>
  <si>
    <t>Lilium Catina</t>
  </si>
  <si>
    <t>CATINA</t>
  </si>
  <si>
    <t>КАТИНА</t>
  </si>
  <si>
    <t>КОНКА Д'Ор</t>
  </si>
  <si>
    <t>Lilium Eastern Moon</t>
  </si>
  <si>
    <t>EASTERN MOON</t>
  </si>
  <si>
    <t>ИСТЕРН МУН</t>
  </si>
  <si>
    <t>Lilium Eldoret</t>
  </si>
  <si>
    <t>ELDORET</t>
  </si>
  <si>
    <t>ЭЛДОРЕТ</t>
  </si>
  <si>
    <t>Lilium Franson</t>
  </si>
  <si>
    <t>FRANSON</t>
  </si>
  <si>
    <t>ФРАНСОН</t>
  </si>
  <si>
    <t>Lilium Fraulein Cornelia</t>
  </si>
  <si>
    <t>FRAULEIN CORNELIA</t>
  </si>
  <si>
    <t>ФРОЙЛЯЙН КОРНЕЛИЯ</t>
  </si>
  <si>
    <t>Lilium Frontera</t>
  </si>
  <si>
    <t>FRONTERA</t>
  </si>
  <si>
    <t>ФРОНТЕРА</t>
  </si>
  <si>
    <t>Lilium Fujian</t>
  </si>
  <si>
    <t>FUJIAN</t>
  </si>
  <si>
    <t>ФУДЗИАН</t>
  </si>
  <si>
    <t>Lilium High Tea</t>
  </si>
  <si>
    <t>Lilium Judith Saffigna</t>
  </si>
  <si>
    <t>JUDITH SAFFIGNA</t>
  </si>
  <si>
    <t>ДЖУДИТ САФФИНЬЯ</t>
  </si>
  <si>
    <t>Lilium Miss Marple</t>
  </si>
  <si>
    <t>MISS MARPLE</t>
  </si>
  <si>
    <t>МИСС МАРПЛ</t>
  </si>
  <si>
    <t>Lilium Miss Peculiar</t>
  </si>
  <si>
    <t>MISS PECULIAR</t>
  </si>
  <si>
    <t>МИСС ПЕКУЛИЯР</t>
  </si>
  <si>
    <t>Lilium Nymph</t>
  </si>
  <si>
    <t>NYMPH</t>
  </si>
  <si>
    <t>Lilium Purple Lady</t>
  </si>
  <si>
    <t>PURPLE LADY</t>
  </si>
  <si>
    <t>ПУРПЛ ЛЕДИ</t>
  </si>
  <si>
    <t>Lilium Rising Moon</t>
  </si>
  <si>
    <t>RISING MOON</t>
  </si>
  <si>
    <t>РАЙЗИНГ МУН</t>
  </si>
  <si>
    <t>Lilium Saltarello</t>
  </si>
  <si>
    <t>SALTARELLO</t>
  </si>
  <si>
    <t>САЛТАРЕЛЛО</t>
  </si>
  <si>
    <t>Lilium Satisfaction</t>
  </si>
  <si>
    <t>SATISFACTION</t>
  </si>
  <si>
    <t>САТИСФЭКШН</t>
  </si>
  <si>
    <t>Lilium Touchstone</t>
  </si>
  <si>
    <t>TOUCHSTONE</t>
  </si>
  <si>
    <t>ТАЧСТОУН</t>
  </si>
  <si>
    <t>Lilium Villa Blanca</t>
  </si>
  <si>
    <t>VILLA BLANCA</t>
  </si>
  <si>
    <t>ВИЛЛА БЛАНКА</t>
  </si>
  <si>
    <t>Lilium White Eyes</t>
  </si>
  <si>
    <t>WHITE EYES</t>
  </si>
  <si>
    <t>УАЙТ АЙЗ</t>
  </si>
  <si>
    <t>Lilium Pink Giant</t>
  </si>
  <si>
    <t>PINK GIANT</t>
  </si>
  <si>
    <t>ПИНК ДЖИАНТ</t>
  </si>
  <si>
    <t>Lilium White Twinkle</t>
  </si>
  <si>
    <t>WHITE TWINKLE</t>
  </si>
  <si>
    <t>УАЙТ ТВИНКЛ</t>
  </si>
  <si>
    <t>Lilium Pearl White</t>
  </si>
  <si>
    <t>PEARL WHITE</t>
  </si>
  <si>
    <t>ПЕРЛ УАЙТ</t>
  </si>
  <si>
    <t>Lilium Fusion</t>
  </si>
  <si>
    <t>FUSION</t>
  </si>
  <si>
    <t>ФЬЮЖН</t>
  </si>
  <si>
    <t>Lilium Speciosum Rubrum</t>
  </si>
  <si>
    <t>SPECIOSUM RUBRUM</t>
  </si>
  <si>
    <t>СП. РУБРУМ</t>
  </si>
  <si>
    <t>ASTERIAN 18/20</t>
  </si>
  <si>
    <t>АСТЕРИАН 18/20</t>
  </si>
  <si>
    <t>BACCARDI 18/20</t>
  </si>
  <si>
    <t>БАККАРДИ 18/20</t>
  </si>
  <si>
    <t>EXTRAVAGANZE 18/20</t>
  </si>
  <si>
    <t>ЭКСТРАВАГАНЦА 18/20</t>
  </si>
  <si>
    <t>GRACIA 18/20</t>
  </si>
  <si>
    <t>ГРАЦИЯ 18/20</t>
  </si>
  <si>
    <t>PARADERO 18/20</t>
  </si>
  <si>
    <t>ПАРАДЕРО 18/20</t>
  </si>
  <si>
    <t>SNOWBOARD 18/20</t>
  </si>
  <si>
    <t>СНОУБОРД 18/20</t>
  </si>
  <si>
    <t>BEVERLY'S DREAM 18/20</t>
  </si>
  <si>
    <t>БЕВЕРЛИ ДРИМ 18/20</t>
  </si>
  <si>
    <t>FOREVER 18/20</t>
  </si>
  <si>
    <t>ФОРЕВЕ 18/20</t>
  </si>
  <si>
    <t>IMPRATO 18/20</t>
  </si>
  <si>
    <t>ИМПРАТО 18/20</t>
  </si>
  <si>
    <t>SALTARELLO 18/20</t>
  </si>
  <si>
    <t>САЛТАРЕЛЛО 18/20</t>
  </si>
  <si>
    <t>WHITE EYES 18/20</t>
  </si>
  <si>
    <t>УАЙТ АЙЗ 18/20</t>
  </si>
  <si>
    <t>При внесении предоплаты, цены на оплаченную часть товара фиксируются.</t>
  </si>
  <si>
    <t xml:space="preserve">Механические повреждения, полученные посадочным материалом при уборке или расфасовке, </t>
  </si>
  <si>
    <t>В зависимости от результатов урожая, иногда, мы вынуждены изменить цену, размеры, фасовку.</t>
  </si>
  <si>
    <t xml:space="preserve">При этом поставщик не несет ответственность за любые убытки, которые могут возникнуть, если поставщик не был в </t>
  </si>
  <si>
    <t>состоянии поставить скомплектованный заказ по независящим от него причинам.</t>
  </si>
  <si>
    <t>заполнить обязательно!</t>
  </si>
  <si>
    <r>
      <t>Луковицы упакованы в п/эт. пакеты с торфом + полноцветная картинка.
Предложение без обязательств до момента подтверждения заказа.
Некоторые сорта доступны в ограниченном количестве. 
Во избежание быстрого роста луковиц, необходимо хранение и транспортировка при соблюдении темп. режима +2- +5</t>
    </r>
    <r>
      <rPr>
        <b/>
        <vertAlign val="superscript"/>
        <sz val="8"/>
        <rFont val="Arial"/>
        <family val="2"/>
        <charset val="204"/>
      </rPr>
      <t>0</t>
    </r>
    <r>
      <rPr>
        <b/>
        <sz val="8"/>
        <rFont val="Arial"/>
        <family val="2"/>
        <charset val="204"/>
      </rPr>
      <t>С</t>
    </r>
  </si>
  <si>
    <t xml:space="preserve">Допустимое количество брака на единовременную поставку - 2%. </t>
  </si>
  <si>
    <t>не влияющие на качество цветения, браком не считаются.</t>
  </si>
  <si>
    <t>ОБЩАЯ СУММА ЗАКАЗА</t>
  </si>
  <si>
    <t>способ доставки</t>
  </si>
  <si>
    <t>название, ИП/ФЛ, № клиента</t>
  </si>
  <si>
    <t>Группы товара, на который скидки распространяются</t>
  </si>
  <si>
    <t>EASY SPOT</t>
  </si>
  <si>
    <t>ИЗИ СПОТ</t>
  </si>
  <si>
    <t>STRACCIATELLA EVENT</t>
  </si>
  <si>
    <t>СТРАКЬЯТЕЛЛА ЕВЕНТ</t>
  </si>
  <si>
    <t>STRAWBERRY EVENT</t>
  </si>
  <si>
    <t>СТРОБЕРРИ ЕВЕНТ</t>
  </si>
  <si>
    <t>TINY COMFORT</t>
  </si>
  <si>
    <t>ТАЙНИ КОМФОРТ</t>
  </si>
  <si>
    <t>JOSEPH'S JOY</t>
  </si>
  <si>
    <t>ДЖОЗЕФС ДЖОЙ</t>
  </si>
  <si>
    <t>JULIET'S JOY</t>
  </si>
  <si>
    <t>ДЖУЛЬЕТС ДЖОЙ</t>
  </si>
  <si>
    <t>LATIN JOY</t>
  </si>
  <si>
    <t>ЛАТИН ДЖОЙ</t>
  </si>
  <si>
    <t>PANDA JOY</t>
  </si>
  <si>
    <t>ПАНДА ДЖОЙ</t>
  </si>
  <si>
    <t>ДАРК СЕКРЕТ</t>
  </si>
  <si>
    <t>РЭД КАУНТИ</t>
  </si>
  <si>
    <t>RED HIGHLAND</t>
  </si>
  <si>
    <t>РЭД ХАЙЛЕНД</t>
  </si>
  <si>
    <t>YETI</t>
  </si>
  <si>
    <t>ЙЕТИ</t>
  </si>
  <si>
    <t>COSTA DEL SOL</t>
  </si>
  <si>
    <t>КОСТА ДЕЛЬ СОЛ</t>
  </si>
  <si>
    <t>EASY DREAM</t>
  </si>
  <si>
    <t>ИЗИ ДРИМ</t>
  </si>
  <si>
    <t>HEARTSTRINGS</t>
  </si>
  <si>
    <t>ХЕРТСТРИНГС</t>
  </si>
  <si>
    <t>FOREVER LINDA</t>
  </si>
  <si>
    <t>ФОРЕВЕ ЛИНДА (Линда)</t>
  </si>
  <si>
    <t>TRENDY SAVANNAH</t>
  </si>
  <si>
    <t>ТРЕНДИ САВАННА</t>
  </si>
  <si>
    <t>AARON</t>
  </si>
  <si>
    <t>ААРОН</t>
  </si>
  <si>
    <t>BALD EAGLE</t>
  </si>
  <si>
    <t>БОЛД ИГЛ</t>
  </si>
  <si>
    <t>CANDY BLOSSOM</t>
  </si>
  <si>
    <t>КЭНДИ БЛОССОМ</t>
  </si>
  <si>
    <t>DOUBLE TROUBLE</t>
  </si>
  <si>
    <t>ДАБЛ ТРАБЛ</t>
  </si>
  <si>
    <t>REGENT'S PARK</t>
  </si>
  <si>
    <t>РЕГЕНТС ПАРК</t>
  </si>
  <si>
    <t>AOA Hybrids (Asiatic x Oriental x Asiatic ) / АOA - гибриды</t>
  </si>
  <si>
    <t>AVALON SUNSET</t>
  </si>
  <si>
    <t>АВАЛОН САНСЕТ</t>
  </si>
  <si>
    <t>CHILD IN TIME</t>
  </si>
  <si>
    <t>ЧАЙЛД ИН ТАЙМ</t>
  </si>
  <si>
    <t>HOTEL CALIFORNIA</t>
  </si>
  <si>
    <t>ОТЕЛЬ КАЛИФОРНИЯ</t>
  </si>
  <si>
    <t>SUNSET BOULEVARD</t>
  </si>
  <si>
    <t>САНСЕТ БУЛЬВАР</t>
  </si>
  <si>
    <t>VIVA LA VIDA</t>
  </si>
  <si>
    <t>ВИВА ЛА ВИДА</t>
  </si>
  <si>
    <t>ELEGANT CROWN</t>
  </si>
  <si>
    <t>ЭЛЕГАНТ КРАУН</t>
  </si>
  <si>
    <t>CAYENNE</t>
  </si>
  <si>
    <t>КАЙЕНН</t>
  </si>
  <si>
    <t>CESARE</t>
  </si>
  <si>
    <t>ЦЕЗАРЬ</t>
  </si>
  <si>
    <t>ENIAC</t>
  </si>
  <si>
    <t>ЭНЬЯК</t>
  </si>
  <si>
    <t>ROYAL KISS</t>
  </si>
  <si>
    <t>РОЯЛ КИСС</t>
  </si>
  <si>
    <t>TIMOKO</t>
  </si>
  <si>
    <t>ТИМОКО</t>
  </si>
  <si>
    <t>TIRRENO</t>
  </si>
  <si>
    <t>ТИРРЕНО</t>
  </si>
  <si>
    <t>Oriental Hybrids Lotus/ Восточные гибриды / Махровые серии Лотус</t>
  </si>
  <si>
    <t>LOTUS DREAM</t>
  </si>
  <si>
    <t>ЛОТУС ДРИМ</t>
  </si>
  <si>
    <t>LOTUS ELEGANCE</t>
  </si>
  <si>
    <t>ЛОТУС ЭЛЕГАНС</t>
  </si>
  <si>
    <t>LOTUS QUEEN</t>
  </si>
  <si>
    <t>ЛОТУС КУИН</t>
  </si>
  <si>
    <t>CURLY SUE</t>
  </si>
  <si>
    <t>EXCELSIOR</t>
  </si>
  <si>
    <t>ЭКСЕЛЬСИОР</t>
  </si>
  <si>
    <t>FRONT PAGE</t>
  </si>
  <si>
    <t>ФРОНТ ПЕЙДЖ</t>
  </si>
  <si>
    <t>MARCO POLO</t>
  </si>
  <si>
    <t>МАРКО ПОЛО</t>
  </si>
  <si>
    <t>VANGELIS</t>
  </si>
  <si>
    <t>ВАНГЕЛИС</t>
  </si>
  <si>
    <t>ENTERTAINER</t>
  </si>
  <si>
    <t>ЭНТЕРТЕЙНЕР</t>
  </si>
  <si>
    <t>DREAMWEAVER</t>
  </si>
  <si>
    <t>ДРИМУИВЕР</t>
  </si>
  <si>
    <t>FREDO</t>
  </si>
  <si>
    <t>ФРЕДО</t>
  </si>
  <si>
    <t>ACIERTO</t>
  </si>
  <si>
    <t>АЧИЕРТО</t>
  </si>
  <si>
    <t>БЕЛЬВИЛЛЬ</t>
  </si>
  <si>
    <t>CORINTHE</t>
  </si>
  <si>
    <t>КОРИНТЕ</t>
  </si>
  <si>
    <t>DONACION</t>
  </si>
  <si>
    <t>ДОНАСЬОН</t>
  </si>
  <si>
    <t>FEDORA</t>
  </si>
  <si>
    <t>ФЕДОРА</t>
  </si>
  <si>
    <t>GAUCHO</t>
  </si>
  <si>
    <t>ГАУЧО</t>
  </si>
  <si>
    <t>MALDANO</t>
  </si>
  <si>
    <t>МАЛЬДАНО</t>
  </si>
  <si>
    <t>OUTBACK</t>
  </si>
  <si>
    <t>АУТБЭК</t>
  </si>
  <si>
    <t>CORSAGE</t>
  </si>
  <si>
    <t>КОРСАЖ</t>
  </si>
  <si>
    <t>DAVIDII</t>
  </si>
  <si>
    <t>ДАВИДА</t>
  </si>
  <si>
    <t>GUINEA GOLD</t>
  </si>
  <si>
    <t>ГВИНЕА ГОЛД</t>
  </si>
  <si>
    <t>LEICHTLINII</t>
  </si>
  <si>
    <t>ЛЕЙХТЛИНА</t>
  </si>
  <si>
    <t>SPECIOSUM UCHIDA</t>
  </si>
  <si>
    <t>СП. УШИДА</t>
  </si>
  <si>
    <t>FRONT PAGE 18/20</t>
  </si>
  <si>
    <t>ФРОНТ ПЕЙДЖ 18/20</t>
  </si>
  <si>
    <t>BIG BROTHER 18/20</t>
  </si>
  <si>
    <t>БИГ БРАЗЕР 18/20</t>
  </si>
  <si>
    <t>BORRELLO 18/20</t>
  </si>
  <si>
    <t>БОРРЕЛЛО 18/20</t>
  </si>
  <si>
    <t>HIGH TEA 18/20</t>
  </si>
  <si>
    <t>ХАЙ ТИ 18/20</t>
  </si>
  <si>
    <t>ON STAGE 18/20</t>
  </si>
  <si>
    <t>ОН СТЕЙДЖ 18/20</t>
  </si>
  <si>
    <t>Lilium Easy Spot</t>
  </si>
  <si>
    <t>Lilium Stracciatella Event</t>
  </si>
  <si>
    <t>Lilium Strawberry Event</t>
  </si>
  <si>
    <t>Lilium Tiny Comfort</t>
  </si>
  <si>
    <t>Lilium Josephs Joy</t>
  </si>
  <si>
    <t>Lilium Juliets Joy</t>
  </si>
  <si>
    <t>Lilium Latin Joy</t>
  </si>
  <si>
    <t>Lilium Panda Joy</t>
  </si>
  <si>
    <t>Lilium Dark Secret</t>
  </si>
  <si>
    <t>Lilium Red County</t>
  </si>
  <si>
    <t>Lilium Red Highland</t>
  </si>
  <si>
    <t>Lilium Yeti</t>
  </si>
  <si>
    <t>Lilium Costa Del Sol</t>
  </si>
  <si>
    <t>Lilium Heartstrings</t>
  </si>
  <si>
    <t>Lilium Forever Linda</t>
  </si>
  <si>
    <t>Lilium Trendy Savannah</t>
  </si>
  <si>
    <t>Lilium Aaron</t>
  </si>
  <si>
    <t>Lilium Bald Eagle</t>
  </si>
  <si>
    <t>Lilium Candy Blossom</t>
  </si>
  <si>
    <t>Lilium Double Trouble</t>
  </si>
  <si>
    <t>Lilium Regents Park</t>
  </si>
  <si>
    <t>Lilium Avalon Sunset</t>
  </si>
  <si>
    <t>Lilium Child In Time</t>
  </si>
  <si>
    <t>Lilium Hotel California</t>
  </si>
  <si>
    <t>Lilium Sunset Boulevard</t>
  </si>
  <si>
    <t>Lilium Viva La Vida</t>
  </si>
  <si>
    <t>Lilium Elegant Crown</t>
  </si>
  <si>
    <t>Lilium Cayenne</t>
  </si>
  <si>
    <t>Lilium Cesare</t>
  </si>
  <si>
    <t>Lilium Eniac</t>
  </si>
  <si>
    <t>Lilium Royal Kiss</t>
  </si>
  <si>
    <t>Lilium Timoko</t>
  </si>
  <si>
    <t>Lilium Tirreno</t>
  </si>
  <si>
    <t>Lilium Bowl of Beauty</t>
  </si>
  <si>
    <t>Lilium Diantha</t>
  </si>
  <si>
    <t>Lilium Lotus Dream</t>
  </si>
  <si>
    <t>Lilium Lotus Elegance</t>
  </si>
  <si>
    <t>Lilium Lotus Queen</t>
  </si>
  <si>
    <t>Lilium Excelsior</t>
  </si>
  <si>
    <t>Lilium Marco Polo</t>
  </si>
  <si>
    <t>Lilium Vangelis</t>
  </si>
  <si>
    <t>Lilium Entertainer</t>
  </si>
  <si>
    <t>Lilium Dreamweaver</t>
  </si>
  <si>
    <t>Lilium Fredo</t>
  </si>
  <si>
    <t>Lilium Acierto</t>
  </si>
  <si>
    <t>Lilium Apricot Fudge</t>
  </si>
  <si>
    <t>Lilium Belville</t>
  </si>
  <si>
    <t>Lilium Corinthe</t>
  </si>
  <si>
    <t>Lilium Donacion</t>
  </si>
  <si>
    <t>Lilium Fedora</t>
  </si>
  <si>
    <t>Lilium Gaucho</t>
  </si>
  <si>
    <t>Lilium Maldano</t>
  </si>
  <si>
    <t>Lilium Outback</t>
  </si>
  <si>
    <t>Lilium Corsage 1</t>
  </si>
  <si>
    <t>Lilium Davidii</t>
  </si>
  <si>
    <t>Lilium Guinea Gold</t>
  </si>
  <si>
    <t>Lilium leichtlinii</t>
  </si>
  <si>
    <t>Lilium Speciosum Uchida</t>
  </si>
  <si>
    <t>Lilium Frontpage</t>
  </si>
  <si>
    <t>Lilium Bicolour Mix</t>
  </si>
  <si>
    <t>BICOLOUR MIX</t>
  </si>
  <si>
    <t>БИКОЛОР МИКС</t>
  </si>
  <si>
    <t>Lilium Chocolate Event</t>
  </si>
  <si>
    <t>CHOCOLATE EVENT</t>
  </si>
  <si>
    <t>ЧОКОЛЕЙТ ЕВЕНТ</t>
  </si>
  <si>
    <t>Lilium Tiny Heroes</t>
  </si>
  <si>
    <t>TINY HEROES</t>
  </si>
  <si>
    <t>ТАЙНИ ХИРОУЗ</t>
  </si>
  <si>
    <t>Lilium Tiny Ranger</t>
  </si>
  <si>
    <t>TINY RANGER</t>
  </si>
  <si>
    <t>ТАЙНИ РЕЙНДЖЕР</t>
  </si>
  <si>
    <t>Lilium Tiny Sorbet Mix</t>
  </si>
  <si>
    <t>TINY SORBET MIX</t>
  </si>
  <si>
    <t>ТАЙНИ СОРБЕТ МИКС</t>
  </si>
  <si>
    <t>Asiatic Hybrids / Азиатские гибриды / Серия JOY, генетически низкорослые до 45 см</t>
  </si>
  <si>
    <t>Lilium Apricot Joy</t>
  </si>
  <si>
    <t>APRICOT JOY</t>
  </si>
  <si>
    <t>АПРИКОТ ДЖОЙ</t>
  </si>
  <si>
    <t>Lilium Blazing Joy</t>
  </si>
  <si>
    <t>BLAZING JOY</t>
  </si>
  <si>
    <t>БЛЕЗИНГ ДЖОЙ</t>
  </si>
  <si>
    <t>Lilium Century Joy</t>
  </si>
  <si>
    <t>CENTURY JOY</t>
  </si>
  <si>
    <t>СЕНТУРИ ДЖОЙ</t>
  </si>
  <si>
    <t>Lilium Joy's Mix</t>
  </si>
  <si>
    <t>JOY'S MIX</t>
  </si>
  <si>
    <t>ДЖОЙЗ МИКС</t>
  </si>
  <si>
    <t>Lilium Pippa's Joy</t>
  </si>
  <si>
    <t>PIPPA'S JOY</t>
  </si>
  <si>
    <t>ПИППАЗ ДЖОЙ</t>
  </si>
  <si>
    <t>Lilium Secret Joy</t>
  </si>
  <si>
    <t>SECRET JOY</t>
  </si>
  <si>
    <t>СЕКРЕТ ДЖОЙ</t>
  </si>
  <si>
    <t>Lilium Solar Joy</t>
  </si>
  <si>
    <t>SOLAR JOY</t>
  </si>
  <si>
    <t>СОЛАР ДЖОЙ</t>
  </si>
  <si>
    <t>Lilium Sparkling Joy</t>
  </si>
  <si>
    <t>SPARKLING JOY</t>
  </si>
  <si>
    <t>СПРАКЛИНГ ДЖОЙ</t>
  </si>
  <si>
    <t>Asiatic Hybrids / Азиатские гибриды НИЗКОРОСЛЫЕ</t>
  </si>
  <si>
    <t>Lilium Gwen</t>
  </si>
  <si>
    <t>GWEN</t>
  </si>
  <si>
    <t>ГВЕН</t>
  </si>
  <si>
    <t>Lilium Happy Memories</t>
  </si>
  <si>
    <t>HAPPY MEMORIES</t>
  </si>
  <si>
    <t>ХЭППИ МЕМОРИЕЗ</t>
  </si>
  <si>
    <t>Lilium Salinero</t>
  </si>
  <si>
    <t>SALINERO</t>
  </si>
  <si>
    <t>САЛИНЕРО</t>
  </si>
  <si>
    <t>Lilium Black And Bright</t>
  </si>
  <si>
    <t>БЛЭК ЭНД БРАЙТ, микс</t>
  </si>
  <si>
    <t>DARK SECRET</t>
  </si>
  <si>
    <t>RED COUNTY</t>
  </si>
  <si>
    <t>Lilium Easy Dream 1</t>
  </si>
  <si>
    <t>Lilium Easy Mix</t>
  </si>
  <si>
    <t>EASY MIX</t>
  </si>
  <si>
    <t>ИЗИ МИКС</t>
  </si>
  <si>
    <t>Lilium Lollypop 1</t>
  </si>
  <si>
    <t>Lilium Njoyz</t>
  </si>
  <si>
    <t>NJOYZ</t>
  </si>
  <si>
    <t>ЭНДЖОЙЗ</t>
  </si>
  <si>
    <t>Lilium Tinilco</t>
  </si>
  <si>
    <t>TINILCO</t>
  </si>
  <si>
    <t>ТИНИЛКО</t>
  </si>
  <si>
    <t>Lilium Tinos</t>
  </si>
  <si>
    <t>TINOS</t>
  </si>
  <si>
    <t>ТИНОС</t>
  </si>
  <si>
    <t>Lilium Trendy Dakota</t>
  </si>
  <si>
    <t>TRENDY DAKOTA</t>
  </si>
  <si>
    <t>ТРЕНДИ ДАКОТА</t>
  </si>
  <si>
    <t>Lilium Trendy Nicosia</t>
  </si>
  <si>
    <t>TRENDY NICOSIA</t>
  </si>
  <si>
    <t>ТРЕНДИ НИКОСИЯ</t>
  </si>
  <si>
    <t>Lilium Trendy Santo Domingo</t>
  </si>
  <si>
    <t>TRENDY SANTO DOMINGO</t>
  </si>
  <si>
    <t>ТРЕНДИ САНТО ДОМИНГО</t>
  </si>
  <si>
    <t>Lilium P413</t>
  </si>
  <si>
    <t>ANNEMARIE'S DREAM</t>
  </si>
  <si>
    <t>Lilium Double Asiatic Mix</t>
  </si>
  <si>
    <t>DOUBLE ASIATIC MIX</t>
  </si>
  <si>
    <t>ДАБЛ АЗИАТИК МИКС</t>
  </si>
  <si>
    <t>MISTERY DREAM</t>
  </si>
  <si>
    <t>Lilium Orange Twins</t>
  </si>
  <si>
    <t>ORANGE TWINS</t>
  </si>
  <si>
    <t>ОРАНЖ ТВИНC</t>
  </si>
  <si>
    <t>Lilium Aoa Hybrids Mix</t>
  </si>
  <si>
    <t>AOA HYBRIDS MIX</t>
  </si>
  <si>
    <t>АОА ГИБРИДС МИКС</t>
  </si>
  <si>
    <t>Lilium Fields of Gold</t>
  </si>
  <si>
    <t>FIELDS OF GOLD</t>
  </si>
  <si>
    <t>ФИЛДС ОФ ГОЛД</t>
  </si>
  <si>
    <t>Lilium November Rain</t>
  </si>
  <si>
    <t>NOVEMBER RAIN</t>
  </si>
  <si>
    <t>НОВЕМБЕР РЕЙН</t>
  </si>
  <si>
    <t>Lilium Easy Beat 1</t>
  </si>
  <si>
    <t>EASY BEAT</t>
  </si>
  <si>
    <t>ИЗИ БИТ</t>
  </si>
  <si>
    <t>Lilium Easy Love 1</t>
  </si>
  <si>
    <t>EASY LOVE</t>
  </si>
  <si>
    <t>ИЗИ ЛОВ</t>
  </si>
  <si>
    <t>Lilium Easy Whisper 1</t>
  </si>
  <si>
    <t>EASY WHISPER</t>
  </si>
  <si>
    <t>ИЗИ ВИСПЕР</t>
  </si>
  <si>
    <t>L.A. Hybrids (longiflorum x asiatic) / ЛА гибриды</t>
  </si>
  <si>
    <t>Lilium Amateras</t>
  </si>
  <si>
    <t>AMATERAS</t>
  </si>
  <si>
    <t>АМАТЕРАС</t>
  </si>
  <si>
    <t>Lilium Armandale</t>
  </si>
  <si>
    <t>ARMANDALE</t>
  </si>
  <si>
    <t>АРМАНДЕЙЛ</t>
  </si>
  <si>
    <t>Lilium Astillo</t>
  </si>
  <si>
    <t>ASTILLO</t>
  </si>
  <si>
    <t>АСТИЛЛО</t>
  </si>
  <si>
    <t>Lilium Atacama</t>
  </si>
  <si>
    <t>ATACAMA</t>
  </si>
  <si>
    <t>АТАКАМА</t>
  </si>
  <si>
    <t>Lilium Brianza</t>
  </si>
  <si>
    <t>BRIANZA</t>
  </si>
  <si>
    <t>БРИАНЦА</t>
  </si>
  <si>
    <t>КОРАЛЛО БИЧ</t>
  </si>
  <si>
    <t>Lilium Cortona</t>
  </si>
  <si>
    <t>CORTONA</t>
  </si>
  <si>
    <t>КОРТОНА</t>
  </si>
  <si>
    <t>Lilium Desire Mix</t>
  </si>
  <si>
    <t>DESIRE MIX</t>
  </si>
  <si>
    <t>ДЕЗАЕР МИКС</t>
  </si>
  <si>
    <t>Lilium Doroso</t>
  </si>
  <si>
    <t>DOROSO</t>
  </si>
  <si>
    <t>ДОРОЗО</t>
  </si>
  <si>
    <t>Lilium Ducati</t>
  </si>
  <si>
    <t>DUCATI</t>
  </si>
  <si>
    <t>ДУКАТИ</t>
  </si>
  <si>
    <t>Lilium Fashion Show</t>
  </si>
  <si>
    <t>FASHION SHOW</t>
  </si>
  <si>
    <t>ФЭШН ШОУ</t>
  </si>
  <si>
    <t>Lilium Fremont</t>
  </si>
  <si>
    <t>FREMONT</t>
  </si>
  <si>
    <t>ФРЕМОНТ</t>
  </si>
  <si>
    <t>Lilium Gerrit Zalm</t>
  </si>
  <si>
    <t>GERRIT ZALM</t>
  </si>
  <si>
    <t>ГЕРРИТ ЗАЛМ</t>
  </si>
  <si>
    <t>Lilium Maywonder</t>
  </si>
  <si>
    <t>MAYWONDER</t>
  </si>
  <si>
    <t>МЭЙУАНДЕР</t>
  </si>
  <si>
    <t>Lilium Paciano</t>
  </si>
  <si>
    <t>PACIANO</t>
  </si>
  <si>
    <t>ПАКЬЯНО</t>
  </si>
  <si>
    <t>Lilium Richmond</t>
  </si>
  <si>
    <t>RICHMOND</t>
  </si>
  <si>
    <t>РИЧМОНД</t>
  </si>
  <si>
    <t>Lilium Sunderland</t>
  </si>
  <si>
    <t>SUNDERLAND</t>
  </si>
  <si>
    <t>САНДЕРЛЕНД</t>
  </si>
  <si>
    <t>Lilium Supera</t>
  </si>
  <si>
    <t>SUPERA</t>
  </si>
  <si>
    <t>СУПЕРА</t>
  </si>
  <si>
    <t>Lilium Sweet Desire</t>
  </si>
  <si>
    <t>SWEET DESIRE</t>
  </si>
  <si>
    <t>СВИТ ДЕЗАЕР</t>
  </si>
  <si>
    <t>Lilium Sweet Sugar</t>
  </si>
  <si>
    <t>SWEET SUGAR</t>
  </si>
  <si>
    <t>СВИТ ШУГАР</t>
  </si>
  <si>
    <t>Lilium Toscanini</t>
  </si>
  <si>
    <t>TOSCANINI</t>
  </si>
  <si>
    <t>ТОСКАНИНИ</t>
  </si>
  <si>
    <t>Lilium Zanella</t>
  </si>
  <si>
    <t>ZANELLA</t>
  </si>
  <si>
    <t>ЗАНЕЛЛА</t>
  </si>
  <si>
    <t>Lilium Accolade</t>
  </si>
  <si>
    <t>Lilium Curiosity</t>
  </si>
  <si>
    <t>CURIOSITY</t>
  </si>
  <si>
    <t>КЬЮРИОСИТИ</t>
  </si>
  <si>
    <t>Lilium Magic Princess</t>
  </si>
  <si>
    <t>MAGIC PRINCESS</t>
  </si>
  <si>
    <t>МЭДЖИК ПРИНЦЕСС</t>
  </si>
  <si>
    <t>SNOWBOARD</t>
  </si>
  <si>
    <t>СНОУБОРД</t>
  </si>
  <si>
    <t>Lilium Lotus Beauty</t>
  </si>
  <si>
    <t>LOTUS BEAUTY</t>
  </si>
  <si>
    <t>ЛОТУС БЬЮТИ</t>
  </si>
  <si>
    <t>Lilium Lotus Breeze</t>
  </si>
  <si>
    <t>LOTUS BREEZE</t>
  </si>
  <si>
    <t>ЛОТУС БРИЗ</t>
  </si>
  <si>
    <t>Lilium Lotus Joy</t>
  </si>
  <si>
    <t>LOTUS JOY</t>
  </si>
  <si>
    <t>ЛОТУС ДЖОЙ</t>
  </si>
  <si>
    <t>Lilium Lotus Pure</t>
  </si>
  <si>
    <t>LOTUS PURE</t>
  </si>
  <si>
    <t>ЛОТУС ПЬЮР</t>
  </si>
  <si>
    <t>Lilium Lotus Spring</t>
  </si>
  <si>
    <t>LOTUS SPRING</t>
  </si>
  <si>
    <t>ЛОТУС СПРИНГ</t>
  </si>
  <si>
    <t>Lilium Lotus Wonder</t>
  </si>
  <si>
    <t>LOTUS WONDER</t>
  </si>
  <si>
    <t>ЛОТУС УАНДЕР</t>
  </si>
  <si>
    <t>Lilium Roselily Mix</t>
  </si>
  <si>
    <t>ROSELILY MIX</t>
  </si>
  <si>
    <t>ROSELILY СМЕСЬ</t>
  </si>
  <si>
    <t>Lilium Roselily Natalia</t>
  </si>
  <si>
    <t>ROSELILY NATALIA</t>
  </si>
  <si>
    <t>ROSELILY НАТАЛИЯ</t>
  </si>
  <si>
    <t>Lilium Roselily Sara</t>
  </si>
  <si>
    <t>ROSELILY SARA</t>
  </si>
  <si>
    <t>ROSELILY САРА</t>
  </si>
  <si>
    <t>Lilium Acapulco</t>
  </si>
  <si>
    <t>ACAPULCO</t>
  </si>
  <si>
    <t>АКАПУЛЬКО</t>
  </si>
  <si>
    <t>Lilium Auratum Virginale</t>
  </si>
  <si>
    <t>AURATUM VIRGINALE</t>
  </si>
  <si>
    <t>АУР. ВИРЖДИНАЛЕ</t>
  </si>
  <si>
    <t>Lilium Avinger</t>
  </si>
  <si>
    <t>AVINGER</t>
  </si>
  <si>
    <t>АВИНЬЕР</t>
  </si>
  <si>
    <t>Lilium Captain Tricolor</t>
  </si>
  <si>
    <t>CAPTAIN TRICOLOR</t>
  </si>
  <si>
    <t>КАПИТАН ТРИКОЛОР</t>
  </si>
  <si>
    <t>CHILL OUT</t>
  </si>
  <si>
    <t>Lilium Colosseum</t>
  </si>
  <si>
    <t>COLOSSEUM</t>
  </si>
  <si>
    <t>КОЛИЗЕЙ</t>
  </si>
  <si>
    <t>Lilium Euskadi</t>
  </si>
  <si>
    <t>EUSKADI</t>
  </si>
  <si>
    <t>ЭУСКАДИ</t>
  </si>
  <si>
    <t>Lilium Fragrance Mix</t>
  </si>
  <si>
    <t>FRAGRANCE MIX</t>
  </si>
  <si>
    <t>ФРАГРАНС МИКС</t>
  </si>
  <si>
    <t>Lilium Front Page</t>
  </si>
  <si>
    <t>Lilium Hachi (P492)</t>
  </si>
  <si>
    <t>HACHI (P492)</t>
  </si>
  <si>
    <t>ХИАЧИ</t>
  </si>
  <si>
    <t>Lilium Hocus Pocus</t>
  </si>
  <si>
    <t>HOCUS POCUS</t>
  </si>
  <si>
    <t>ФОКУС ПОКУС</t>
  </si>
  <si>
    <t>Lilium Hotline</t>
  </si>
  <si>
    <t>HOTLINE</t>
  </si>
  <si>
    <t>ХОТЛАЙН</t>
  </si>
  <si>
    <t>Lilium Idaho</t>
  </si>
  <si>
    <t>IDAHO</t>
  </si>
  <si>
    <t>АЙДАХО</t>
  </si>
  <si>
    <t>Lilium Indiana</t>
  </si>
  <si>
    <t>INDIANA</t>
  </si>
  <si>
    <t>ИНДИАНА</t>
  </si>
  <si>
    <t>Lilium Jaybird</t>
  </si>
  <si>
    <t>JAYBIRD</t>
  </si>
  <si>
    <t>ДЖЕЙБЁРД</t>
  </si>
  <si>
    <t>Lilium Madelaine</t>
  </si>
  <si>
    <t>MADELAINE</t>
  </si>
  <si>
    <t>МАДЕЛЕЙН</t>
  </si>
  <si>
    <t>Lilium Mateo (Zanlormeo)</t>
  </si>
  <si>
    <t>MATEO (ZANLORMEO)</t>
  </si>
  <si>
    <t>МАТЕО</t>
  </si>
  <si>
    <t>PENINSULA</t>
  </si>
  <si>
    <t>ПЕНИНСУЛА</t>
  </si>
  <si>
    <t>PARROT PINK CARIBA</t>
  </si>
  <si>
    <t>ПЭРРОТ ПИНК КАРРИБА</t>
  </si>
  <si>
    <t>Lilium Petrolia</t>
  </si>
  <si>
    <t>PETROLIA</t>
  </si>
  <si>
    <t>ПЕТРОЛИЯ</t>
  </si>
  <si>
    <t>Lilium Playtime</t>
  </si>
  <si>
    <t>PLAYTIME</t>
  </si>
  <si>
    <t>ПЛЕЙТАЙМ</t>
  </si>
  <si>
    <t>Lilium Primrose Hill</t>
  </si>
  <si>
    <t>PRIMROSE HILL</t>
  </si>
  <si>
    <t>ПРИМРОУЗ ХИЛЛ</t>
  </si>
  <si>
    <t>Lilium Scorpio</t>
  </si>
  <si>
    <t>SCORPIO</t>
  </si>
  <si>
    <t>СКОРПИО</t>
  </si>
  <si>
    <t>Lilium Signum (Zanlorsig)</t>
  </si>
  <si>
    <t>SIGNUM (ZANLORSIG)</t>
  </si>
  <si>
    <t>СИГНУМ</t>
  </si>
  <si>
    <t>Lilium Stendhal</t>
  </si>
  <si>
    <t>STENDHAL</t>
  </si>
  <si>
    <t>СТЕНДАЛЬ</t>
  </si>
  <si>
    <t>Lilium The Edge</t>
  </si>
  <si>
    <t>THE EDGE</t>
  </si>
  <si>
    <t>ЗЕ ЭДЖ</t>
  </si>
  <si>
    <t>Lilium Think Pink</t>
  </si>
  <si>
    <t>THINK PINK</t>
  </si>
  <si>
    <t>СИНК ПИНК</t>
  </si>
  <si>
    <t>Lilium Tourega</t>
  </si>
  <si>
    <t>TOUREGA ZANLORTOUR</t>
  </si>
  <si>
    <t>ТУАРЕГА ЗАНЛОРТУР</t>
  </si>
  <si>
    <t>Lilium Trio Mix</t>
  </si>
  <si>
    <t>TRIO MIX</t>
  </si>
  <si>
    <t>ТРИО МИКС</t>
  </si>
  <si>
    <t>НИЗКОРОСЛЫЕ Oriental Hybrids XFAST / Восточные гибриды БЫСТРОЕ ЦВЕТЕНИЕ 60-70 дней</t>
  </si>
  <si>
    <t>Lilium True Romance</t>
  </si>
  <si>
    <t>TRUE ROMANCE</t>
  </si>
  <si>
    <t>ТРУ РОМАНС</t>
  </si>
  <si>
    <t>НИЗКОРОСЛЫЕ Oriental Hybrids / Восточные гибриды</t>
  </si>
  <si>
    <t>Lilium Carpino</t>
  </si>
  <si>
    <t>CARPINO</t>
  </si>
  <si>
    <t>КАРПИНО</t>
  </si>
  <si>
    <t>NUANCE</t>
  </si>
  <si>
    <t>TRIUMPHATOR</t>
  </si>
  <si>
    <t>ТРИУМФАТОР</t>
  </si>
  <si>
    <t>Lilium African Lady</t>
  </si>
  <si>
    <t>AFRICAN LADY</t>
  </si>
  <si>
    <t>АФРИКАН ЛЕЙДИ</t>
  </si>
  <si>
    <t>BELLVILLE</t>
  </si>
  <si>
    <t>Lilium Birillo</t>
  </si>
  <si>
    <t>BIRILLO</t>
  </si>
  <si>
    <t>БИРИЛЛО</t>
  </si>
  <si>
    <t>Lilium Brancusi</t>
  </si>
  <si>
    <t>BRANCUSI</t>
  </si>
  <si>
    <t>БРАНКУЗИ</t>
  </si>
  <si>
    <t>Lilium Candy Club</t>
  </si>
  <si>
    <t>CANDY CLUB</t>
  </si>
  <si>
    <t>КЭНДИ КЛАБ</t>
  </si>
  <si>
    <t>Lilium Cleone</t>
  </si>
  <si>
    <t>CLEONE</t>
  </si>
  <si>
    <t>КЛЕОНЕ</t>
  </si>
  <si>
    <t>Lilium Digame</t>
  </si>
  <si>
    <t>DIGAME</t>
  </si>
  <si>
    <t>ДИГЕЙМ</t>
  </si>
  <si>
    <t>Lilium Dolce And Gabbana</t>
  </si>
  <si>
    <t>DOLCE AND GABBANA</t>
  </si>
  <si>
    <t>ДОЛЧЕ ЭНД ГАББАНА</t>
  </si>
  <si>
    <t>Lilium Donato</t>
  </si>
  <si>
    <t>DONATO</t>
  </si>
  <si>
    <t>ДОНАТО</t>
  </si>
  <si>
    <t>Lilium Empoli</t>
  </si>
  <si>
    <t>EMPOLI</t>
  </si>
  <si>
    <t>ЭМПОЛИ</t>
  </si>
  <si>
    <t>Lilium Gracefull</t>
  </si>
  <si>
    <t>GRACEFULL</t>
  </si>
  <si>
    <t>ГРЕЙСФУЛ</t>
  </si>
  <si>
    <t>Lilium Luson</t>
  </si>
  <si>
    <t>LUSON</t>
  </si>
  <si>
    <t>ЛЮЗОН</t>
  </si>
  <si>
    <t>Lilium Maurya</t>
  </si>
  <si>
    <t>MAURYA</t>
  </si>
  <si>
    <t>МАУРИА</t>
  </si>
  <si>
    <t>Lilium Ot Hybrids Mix</t>
  </si>
  <si>
    <t>OT HYBRIDS MIX</t>
  </si>
  <si>
    <t>ОТ ГИБРИДС МИКС</t>
  </si>
  <si>
    <t>Lilium Pinnacle</t>
  </si>
  <si>
    <t>PINNACLE</t>
  </si>
  <si>
    <t>ПИННАКЛ</t>
  </si>
  <si>
    <t>PRETTY WOMAN</t>
  </si>
  <si>
    <t>Lilium Provecho</t>
  </si>
  <si>
    <t>PROVECHO</t>
  </si>
  <si>
    <t>ПРОВЕЧО</t>
  </si>
  <si>
    <t>Lilium Red Desire</t>
  </si>
  <si>
    <t>RED DESIRE</t>
  </si>
  <si>
    <t>РЕД ДЕЗАЕР</t>
  </si>
  <si>
    <t>Lilium Red Heat</t>
  </si>
  <si>
    <t>RED HEAT</t>
  </si>
  <si>
    <t>РЭД ХИТ</t>
  </si>
  <si>
    <t>Lilium Redford</t>
  </si>
  <si>
    <t>REDFORD</t>
  </si>
  <si>
    <t>РЭФОРД</t>
  </si>
  <si>
    <t>Lilium Zambezi</t>
  </si>
  <si>
    <t>Lilium Zeba</t>
  </si>
  <si>
    <t>ZEBA</t>
  </si>
  <si>
    <t>ЗЕБА</t>
  </si>
  <si>
    <t>FLORE PLENO</t>
  </si>
  <si>
    <t>Lilium Tiger Mix</t>
  </si>
  <si>
    <t>TIGER MIX</t>
  </si>
  <si>
    <t>СМЕСЬ ТИГРОВЫХ ЛИЛИЙ</t>
  </si>
  <si>
    <t>Lilium Pearl Frances</t>
  </si>
  <si>
    <t>PEARL FRANCES</t>
  </si>
  <si>
    <t>ПЕРЛ ФРАНСЕЗ</t>
  </si>
  <si>
    <t>Trumpet / Трубчатые гибриды</t>
  </si>
  <si>
    <t>Lilium Up. Pink Planet</t>
  </si>
  <si>
    <t>PINK PLANET</t>
  </si>
  <si>
    <t>ПИНК ПЛАНЕТ</t>
  </si>
  <si>
    <t>REGALE</t>
  </si>
  <si>
    <t>Lilium Trumpet Mix</t>
  </si>
  <si>
    <t>TRUMPET MIX</t>
  </si>
  <si>
    <t>СМЕСЬ ТРУБЧАТЫХ ЛИЛИЙ</t>
  </si>
  <si>
    <t>ARABIAN KNIGHT</t>
  </si>
  <si>
    <t>ЛЕДИ АЛИСА</t>
  </si>
  <si>
    <t>Lilium Peppard Gold</t>
  </si>
  <si>
    <t>PEPPARD GOLD</t>
  </si>
  <si>
    <t>ПЕППАРД ГОЛД</t>
  </si>
  <si>
    <t>Lilium Pumilum 1</t>
  </si>
  <si>
    <t>PUMILUM</t>
  </si>
  <si>
    <t>ПУМИЛУМ</t>
  </si>
  <si>
    <t>Lilium Sunny Morning</t>
  </si>
  <si>
    <t>SUNNY MORNING</t>
  </si>
  <si>
    <t>САННИ МОРНИНГ</t>
  </si>
  <si>
    <t>ACCOLADE 18/20</t>
  </si>
  <si>
    <t>АККОЛЕЙД 18/20</t>
  </si>
  <si>
    <t>Lilium Amistad</t>
  </si>
  <si>
    <t>AMISTAD 16/18</t>
  </si>
  <si>
    <t>АМИСТАД 16/18</t>
  </si>
  <si>
    <t>BOWL OF BEAUTY 18/20</t>
  </si>
  <si>
    <t>БОУЛ ОФ БЬЮТИ 18/20</t>
  </si>
  <si>
    <t>CURIOSITY 18/20</t>
  </si>
  <si>
    <t>КЬЮРИОСИТИ 18/20</t>
  </si>
  <si>
    <t>DIANTHA 16/18</t>
  </si>
  <si>
    <t>ДИАНТА 16/18</t>
  </si>
  <si>
    <t>LOTUS ELEGANCE 16/18</t>
  </si>
  <si>
    <t>ЛОТУС ЭЛЕГАНС 16/18</t>
  </si>
  <si>
    <t>MAGIC PRINCESS 16/18</t>
  </si>
  <si>
    <t>МЭДЖИК ПРИНЦЕСС 16/18</t>
  </si>
  <si>
    <t>Lilium Twyford</t>
  </si>
  <si>
    <t>BAFFERARI 18/20</t>
  </si>
  <si>
    <t>БАФФЕРАРИ 18/20</t>
  </si>
  <si>
    <t>BIG EDITION 18/20</t>
  </si>
  <si>
    <t>БИГ ЭДИШН 18/20</t>
  </si>
  <si>
    <t>Lilium Bombastic</t>
  </si>
  <si>
    <t>20/22</t>
  </si>
  <si>
    <t>BRASILIA 18/20</t>
  </si>
  <si>
    <t>БРАЗИЛИЯ 18/20</t>
  </si>
  <si>
    <t>DIGNITY 18/20</t>
  </si>
  <si>
    <t>ДИГНИТИ 18/20</t>
  </si>
  <si>
    <t>DIZZY 18/20</t>
  </si>
  <si>
    <t>ДИЗЗИ 18/20</t>
  </si>
  <si>
    <t>FULL MOON 18/20</t>
  </si>
  <si>
    <t>ФУЛЛ МУН 18/20</t>
  </si>
  <si>
    <t>IDAHO 18/20</t>
  </si>
  <si>
    <t>АЙДАХО 18/20</t>
  </si>
  <si>
    <t>JOSEPHINE 18/20</t>
  </si>
  <si>
    <t>ЖОЗЕФИНА 18/20</t>
  </si>
  <si>
    <t>SIBERIA 20/22</t>
  </si>
  <si>
    <t>СИБИРЬ 20/22</t>
  </si>
  <si>
    <t>SOLUTION 18/20</t>
  </si>
  <si>
    <t>СОЛЮШН 18/20</t>
  </si>
  <si>
    <t>STARFIGHTER 16/18</t>
  </si>
  <si>
    <t>СТАРФАЙТЕР 16/18</t>
  </si>
  <si>
    <t>TRIUMPHATOR 16/18</t>
  </si>
  <si>
    <t>ТРИУМФАТОР 16/18</t>
  </si>
  <si>
    <t>AFRICAN LADY 18/20</t>
  </si>
  <si>
    <t>АФРИКАН ЛЕЙДИ 18/20</t>
  </si>
  <si>
    <t>ALTARI 18/20</t>
  </si>
  <si>
    <t>АЛТАРИ 18/20</t>
  </si>
  <si>
    <t>ANASTASIA 18/20</t>
  </si>
  <si>
    <t>АНАСТАСИЯ 18/20</t>
  </si>
  <si>
    <t>CANDY CLUB 18/20</t>
  </si>
  <si>
    <t>КЭНДИ КЛАБ 18/20</t>
  </si>
  <si>
    <t>Lilium Conca D'Or</t>
  </si>
  <si>
    <t>CONCA D'OR 18/20</t>
  </si>
  <si>
    <t>КОНКА Д'Ор 18/20</t>
  </si>
  <si>
    <t>ELDORET 18/20</t>
  </si>
  <si>
    <t>ЭЛДОРЕТ 18/20</t>
  </si>
  <si>
    <t>EMPOLI 18/20</t>
  </si>
  <si>
    <t>ЭМПОЛИ 18/20</t>
  </si>
  <si>
    <t>EXOTIC SUN 18/20</t>
  </si>
  <si>
    <t>ЭКЗОТИК САН 18/20</t>
  </si>
  <si>
    <t>FLASHPOINT 18/20</t>
  </si>
  <si>
    <t>ФЛЭШПОИНТ 18/20</t>
  </si>
  <si>
    <t>GAUCHO 18/20</t>
  </si>
  <si>
    <t>ГАУЧО 18/20</t>
  </si>
  <si>
    <t>HONEYMOON 18/20</t>
  </si>
  <si>
    <t>ХАНИМУН 18/20</t>
  </si>
  <si>
    <t>LAVON 18/20</t>
  </si>
  <si>
    <t>ЛАВОН 18/20</t>
  </si>
  <si>
    <t>Lilium Pretty Woman</t>
  </si>
  <si>
    <t>PRETTY WOMAN 18/20</t>
  </si>
  <si>
    <t>ПРИТТИ ВУМЕН 18/20</t>
  </si>
  <si>
    <t>PURPLE PRINCE 18/20</t>
  </si>
  <si>
    <t>ПУРПЛ ПРИНС 18/20</t>
  </si>
  <si>
    <t>ROBINA 18/20</t>
  </si>
  <si>
    <t>РОБИНА 18/20</t>
  </si>
  <si>
    <t>SHEHEREZADE 18/20</t>
  </si>
  <si>
    <t>ШЕХЕРЕЗАДА 18/20</t>
  </si>
  <si>
    <t>TERRASOL 18/20</t>
  </si>
  <si>
    <t>ТЕРРАСОЛ 18/20</t>
  </si>
  <si>
    <t>ZAMBEZI 18/20</t>
  </si>
  <si>
    <t>ЗАМБЕЗИ 18/20</t>
  </si>
  <si>
    <t>GOLDEN SPLENDOUR 18/20</t>
  </si>
  <si>
    <t>ГОЛДЕН СПЛЕНДОР 18/20</t>
  </si>
  <si>
    <t>REGALE 18/20</t>
  </si>
  <si>
    <t>РЕГАЛЕ 18/20</t>
  </si>
  <si>
    <t>REGALE ALBUM 18/20</t>
  </si>
  <si>
    <t>РЕГАЛЕ АЛБУМ 18/20</t>
  </si>
  <si>
    <t>Lilium Chiasso</t>
  </si>
  <si>
    <t>BANDIERA</t>
  </si>
  <si>
    <t>БАНДИЕРА</t>
  </si>
  <si>
    <t>Lilium Bandiera</t>
  </si>
  <si>
    <t/>
  </si>
  <si>
    <t>НА ЛУКОВИЧНЫЕ  "COLOR LINE" ВЕСНА 2021
(лилии, гладиолусы, бегонии, георгины, разнолуковичные и др.) - Голландия 
корневища многолетних растений - Голландия</t>
  </si>
  <si>
    <t>Прайс-лист от 22.10.2020г.</t>
  </si>
  <si>
    <t xml:space="preserve">ЛИЛИИ "COLOR LINE" </t>
  </si>
  <si>
    <t xml:space="preserve">Урожай 2020 г.  </t>
  </si>
  <si>
    <t>КОД</t>
  </si>
  <si>
    <t>Название</t>
  </si>
  <si>
    <t>Фото</t>
  </si>
  <si>
    <t>ФАСОВКА, луковиц</t>
  </si>
  <si>
    <t>Кол-во лук. в упаковке</t>
  </si>
  <si>
    <t>Цена оптовая, руб.</t>
  </si>
  <si>
    <t>КРАТНОСТЬ ЗАКАЗА</t>
  </si>
  <si>
    <t>Заказ, в упаков-ках ↓</t>
  </si>
  <si>
    <t>сезон</t>
  </si>
  <si>
    <t>ВО ИЗБЕЖАНИИ ОШИБОК ПРОСИМ НЕ ВНОСИТЬ В ФОРМУ ИЗМЕНЕНИЯ, НЕ УДАЛЯТЬ СТРОКИ и СТОЛБЦЫ, НЕ МЕНЯТЬ МЕСТАМИ!!!</t>
  </si>
  <si>
    <t>Лилии</t>
  </si>
  <si>
    <t>AZ</t>
  </si>
  <si>
    <t>смесь двуцветных окрасок, H-110см</t>
  </si>
  <si>
    <t>жёлтый с бордовым центром и тонким кантом, 20см, H-100см</t>
  </si>
  <si>
    <t>светло-желтый с очень плотным черно-бордовым напылением, H-110см</t>
  </si>
  <si>
    <t>БЕЗ ПЫЛЬЦЫ. кремовый с бордовым напылением, H-110см</t>
  </si>
  <si>
    <t>жёлтый с бордовым центром , 20см, H-100см</t>
  </si>
  <si>
    <t>желтый с большой лилово-чёрной сердцевиной, H-90см</t>
  </si>
  <si>
    <t>LA</t>
  </si>
  <si>
    <t>(ЛА гибрид) розовый с плотным бордовым напылением, H-120см</t>
  </si>
  <si>
    <t>PURPLE DREAM</t>
  </si>
  <si>
    <t>ПУРПЛ ДРИМ</t>
  </si>
  <si>
    <t>Сорт взамен популярного Purple Eye, ярко-розовый с почти чёрным центром и напылением, 16см, H-105см</t>
  </si>
  <si>
    <t>белые кончики, центр черный, напыление темно-пурпурное, H-110см</t>
  </si>
  <si>
    <t>оранжево-алый с темно-бронзовым плотным напылением, H-110см</t>
  </si>
  <si>
    <t>лососевые лепестки, бордовое плотное напыление, жёлтые тычинки, H-100см</t>
  </si>
  <si>
    <t>Lilium White Brush</t>
  </si>
  <si>
    <t>WHITE BRUSH</t>
  </si>
  <si>
    <t>УАЙТ БРАШ</t>
  </si>
  <si>
    <t>(ЛА гибрид)  белый с плотным бордово-бронзовым напылением, H-120см</t>
  </si>
  <si>
    <t>белый, многочисленные пурпурные крапинки на лепестках вокруг центра, 20см, H-110см</t>
  </si>
  <si>
    <t>Lilium Yellow Brush</t>
  </si>
  <si>
    <t>YELLOW BRUSH</t>
  </si>
  <si>
    <t>ЙЕЛЛОУ БРАШ</t>
  </si>
  <si>
    <t>(ЛА гибрид) канареечно-желтый с плотным бронзовым напылением, H-120см</t>
  </si>
  <si>
    <t>Lilium Tiny Avalanche</t>
  </si>
  <si>
    <t>PAZ</t>
  </si>
  <si>
    <t>TINY AVALANCHE</t>
  </si>
  <si>
    <t>ТАЙНИ АВАЛАНЧ</t>
  </si>
  <si>
    <t>белый, H-45см</t>
  </si>
  <si>
    <t>Lilium Tiny Bee</t>
  </si>
  <si>
    <t>TINY BEE</t>
  </si>
  <si>
    <t>ТАЙНИ БИ</t>
  </si>
  <si>
    <t>канареечно-жёлтый с редким коричневым крапом вокруг центра, H-45см</t>
  </si>
  <si>
    <t>темно-красный с черным напылением, H-40см</t>
  </si>
  <si>
    <t>чисто-белый, H-40см</t>
  </si>
  <si>
    <t>кораллово-розовый с белым центром, H-40см</t>
  </si>
  <si>
    <t>махровый, оранжево-жёлтый, переливистый, H-45см</t>
  </si>
  <si>
    <t>темно-бордовый, почти черный центр, оранжевые кончики, H-40см</t>
  </si>
  <si>
    <t>красный, H-45см</t>
  </si>
  <si>
    <t>ярко-оранжевый, H-45см</t>
  </si>
  <si>
    <t>Lilium Tiny Ink</t>
  </si>
  <si>
    <t>TINY INK</t>
  </si>
  <si>
    <t>ТАЙНИ ИНК</t>
  </si>
  <si>
    <t>коралловые кончики, черный центр до середины лепестков, H-45см</t>
  </si>
  <si>
    <t>желтый с красным напылением у центра, H-45см</t>
  </si>
  <si>
    <t>винно-красный с крупными белыми пятнами на кончиках лепестков, H-45см</t>
  </si>
  <si>
    <t>жёлтый с тёмно-красным частым крапом , H-45см</t>
  </si>
  <si>
    <t>биколор: пурпурно-бордовые, почти черные к середине с крапом, кочники светло-розовые, H-45см</t>
  </si>
  <si>
    <t>япко-желтый, H-45см</t>
  </si>
  <si>
    <t>насыщенно-красный с проступающими чёрными пятнами по центру лепестка, H-45см</t>
  </si>
  <si>
    <t>Lilium Tiny Sensation</t>
  </si>
  <si>
    <t>TINY SENSATION</t>
  </si>
  <si>
    <t>ТАЙНИ СЕНСЕЙШН</t>
  </si>
  <si>
    <t>фиолетово-красный с жёлтыми концами лепестков, H-45см</t>
  </si>
  <si>
    <t>черный центр, алые кончики, H-45см</t>
  </si>
  <si>
    <t>смесь розовых, красных и белых сортов, H-45см</t>
  </si>
  <si>
    <t>перламутрово-розовый, H-45см</t>
  </si>
  <si>
    <t>медово-желтый с бронзовым крапом, H-40см</t>
  </si>
  <si>
    <t>красный с желтыми мазками ближе к центру, H-40см</t>
  </si>
  <si>
    <t>Lilium Blushing Joy</t>
  </si>
  <si>
    <t>BLUSHING JOY</t>
  </si>
  <si>
    <t>БЛАШИНГ ДЖОЙ</t>
  </si>
  <si>
    <t>превосходно-красный, H-45см</t>
  </si>
  <si>
    <t>Ярко-оранжевый с желтым пятном в центре и коричневым редким крапом, H-40см</t>
  </si>
  <si>
    <t>красновато-оранжевый с жёлтыми небольшими мазками, H-40см</t>
  </si>
  <si>
    <t>нежно-розовый с бордовым крапом, H-40см</t>
  </si>
  <si>
    <t>Lilium Cherry Joy</t>
  </si>
  <si>
    <t>CHERRY JOY</t>
  </si>
  <si>
    <t>ЧЕРРИ ДЖОЙ</t>
  </si>
  <si>
    <t>вишневый, H-40см</t>
  </si>
  <si>
    <t>розовато-кремовый с розовыми кончиками, H-40см</t>
  </si>
  <si>
    <t>Lilium Delicate Joy</t>
  </si>
  <si>
    <t>DELICATE JOY</t>
  </si>
  <si>
    <t>ДЕЛИКЕЙТ ДЖОЙ</t>
  </si>
  <si>
    <t>МАХРОВЫЙ. Желтый - кремовый центр, розовые кончики, H-40см</t>
  </si>
  <si>
    <t>ярко-жёлтый с красновато-оранжевым напылением по центру лепестков, H-40см</t>
  </si>
  <si>
    <t>цвет розового фламинго , центр кремовый с бордовым крапом, H-45см</t>
  </si>
  <si>
    <t>кремово-желтый с ярко-желтой звездой из центра и редким бордовым крапом, H-40см</t>
  </si>
  <si>
    <t>Lilium Golden Joy</t>
  </si>
  <si>
    <t>GOLDEN JOY</t>
  </si>
  <si>
    <t>ГОЛДЕН ДЖОЙ</t>
  </si>
  <si>
    <t>Ярко-желтый с широкой абрикосовой полосой по всей длине лепестка, H-40см</t>
  </si>
  <si>
    <t>насыщенно-розовый с сиреневатым отливом, H-45см</t>
  </si>
  <si>
    <t>светлый центр, ярко-розовые кончики, редкий бордовый крап, H-40см</t>
  </si>
  <si>
    <t>смеь окрасок, H-40см</t>
  </si>
  <si>
    <t>желтовато-кремовый с бордовым напылением у центра, H-40см</t>
  </si>
  <si>
    <t>оранжево-алый, H-40см</t>
  </si>
  <si>
    <t>красные кончики, желтый центр, H-45см</t>
  </si>
  <si>
    <t>Lilium Mountain Joy 1</t>
  </si>
  <si>
    <t>MOUNTAIN JOY</t>
  </si>
  <si>
    <t>МАУНТЕЙН ДЖОЙ</t>
  </si>
  <si>
    <t>МАХРОВЫЙ. ванильный с бордовым редким крапом, H-40см</t>
  </si>
  <si>
    <t>бордовый с черным центром и белыми кончиками, H-40см</t>
  </si>
  <si>
    <t>палево-темно-розовый с кремово-белым центром, редкий темно-розовый крап, H-60см</t>
  </si>
  <si>
    <t>розовый с белым кантом и бордовым крапом, H-40см</t>
  </si>
  <si>
    <t>Lilium Scarlet Joy</t>
  </si>
  <si>
    <t>SCARLET JOY</t>
  </si>
  <si>
    <t>СКАРЛЕТ ДЖОЙ</t>
  </si>
  <si>
    <t>темно-красный с затемнением у центра, H-45см</t>
  </si>
  <si>
    <t>оранжево-желтый с темно-бронзовымплотным напылением у центра , H-40см</t>
  </si>
  <si>
    <t>Lilium Select Joy</t>
  </si>
  <si>
    <t>SELECT JOY</t>
  </si>
  <si>
    <t>СЕЛЕКТ ДЖОЙ</t>
  </si>
  <si>
    <t>впечатляющий оранжевый, крупные цветки, H-45см</t>
  </si>
  <si>
    <t>нежно-желтый с оранжевыми тычинками, H-40см</t>
  </si>
  <si>
    <t>белый с желтоватым центром, H-60см</t>
  </si>
  <si>
    <t>Lilium Splendid Joy</t>
  </si>
  <si>
    <t>SPLENDID JOY</t>
  </si>
  <si>
    <t>СПЛЕНДИД ДЖОЙ</t>
  </si>
  <si>
    <t>МАХРОВЫЙ! Розовато-оранжевый с бордовым крапом, H-45см</t>
  </si>
  <si>
    <t>жёлтый центр, ярко-розовые кончики, H-40см</t>
  </si>
  <si>
    <t>жёлтый центр, розовые кончики, H-40см</t>
  </si>
  <si>
    <t>оранжево-коралловый с желтой звездой в центре и редким бордовым крапом, H-40см</t>
  </si>
  <si>
    <t>оранжево-красная с тонким белым кантом, H-40см</t>
  </si>
  <si>
    <t>жёлтый, H-40см</t>
  </si>
  <si>
    <t>лимонно-жёлтый с коричневыми тычинками, H-50см</t>
  </si>
  <si>
    <t>двуцветный: желтый с алыми кончиками, H-50см</t>
  </si>
  <si>
    <t>красный с затемнением к центру т темным крапом, H-40см</t>
  </si>
  <si>
    <t>насыщенно-розовый с светлым краем и малиновой серединой, крап , H-100см</t>
  </si>
  <si>
    <t>ярко-розовый, H-90см</t>
  </si>
  <si>
    <t>BLACK AND BRIGHT (MIX)</t>
  </si>
  <si>
    <t>эффектная контрастная смесь, состоит из черно-бордовых и белых лилий , H-90см</t>
  </si>
  <si>
    <t>очень темно-бордовый, почти черный, оранжевые тычинки, H-120см</t>
  </si>
  <si>
    <t>тёмно-бордовый, иссися-тёмный к центру, глянцевый, H-50см</t>
  </si>
  <si>
    <t>ярко-красный с темной звездой и крапом в середине, H-125см</t>
  </si>
  <si>
    <t>Lilium Blacklist</t>
  </si>
  <si>
    <t>BLACKLIST</t>
  </si>
  <si>
    <t>БЛЭКЛИСТ</t>
  </si>
  <si>
    <t>черный с бордовым отливом, тычинки оранжевые, H-130см</t>
  </si>
  <si>
    <t>огненно-оранжевый, H-90см</t>
  </si>
  <si>
    <t>огненно-оранжевый, H-130см</t>
  </si>
  <si>
    <t>нежно-розовый с ярко-розовыми прожилками, зеленоватый в центре, H-90см</t>
  </si>
  <si>
    <t>черно-бордовый, оранжевые тычинки, H-110см</t>
  </si>
  <si>
    <t>черный, H-110см</t>
  </si>
  <si>
    <t>чёрный с переливом в бордовый, оранжевые тычинки, H-130см</t>
  </si>
  <si>
    <t>бордовый с черно-фиолетовым напылением, черные сосочки, H-110см</t>
  </si>
  <si>
    <t>лим.желт., H-90см</t>
  </si>
  <si>
    <t>белый, тычинки темные, H-100см</t>
  </si>
  <si>
    <t>TA-ГИБРИД -бронзово-черный, 15см, H-90см</t>
  </si>
  <si>
    <t>желтый с бронзовыми мазками к центру лепестка, редкий крап, H-115см</t>
  </si>
  <si>
    <t>почти черный, атласный, кончики темно-бордовые, тычинки оранжевые, H-100см</t>
  </si>
  <si>
    <t>малиново-красный, 17см, H-90см</t>
  </si>
  <si>
    <t>ярко-алый, H-70см</t>
  </si>
  <si>
    <t>Lilium Secret Kiss</t>
  </si>
  <si>
    <t>SECRET KISS</t>
  </si>
  <si>
    <t>СЕКРЕТ КИСС</t>
  </si>
  <si>
    <t>сливово-красновато-черный, H-90см</t>
  </si>
  <si>
    <t>оранжевый с коричневым крапом у центра, H-80см</t>
  </si>
  <si>
    <t>жёлтый, H-100см</t>
  </si>
  <si>
    <t>белый, крупный цветок, H-110см</t>
  </si>
  <si>
    <t>ярко-розовый с жёлтым центром и редким тёмным крапом, H-110см</t>
  </si>
  <si>
    <t>белый с пурпурными точками и полосками в центре, тычинки оранжево-пурпурные, H-100см</t>
  </si>
  <si>
    <t>к центру лепестка светло-желтый, к верху - ярко-розовый, крап , 13см, H-60см</t>
  </si>
  <si>
    <t>кремовые кончики, винно-бордовый центр, H-60см</t>
  </si>
  <si>
    <t>БЕЗ ПЫЛЬЦЫ. светло-жёлтые кончики и центр, тёмно-фиолетовое большое пятно посередине лепестка, H-100см</t>
  </si>
  <si>
    <t>БЕЗ ПЫЛЬЦЫ. темно-розовый с кремово-желтым центром, лепестки узкие, удлиненные, H-70см</t>
  </si>
  <si>
    <t>Lilium Easy Samba</t>
  </si>
  <si>
    <t>EASY SAMBA</t>
  </si>
  <si>
    <t>ИЗИ САМБА</t>
  </si>
  <si>
    <t>БЕЗ ПЫЛЬЦЫ. оранжевый с фиолетово-бордовым пятном у центра и двумя небольшими мазками у края лепестка, 13см, H-110см</t>
  </si>
  <si>
    <t>БЕЗ ПЫЛЬЦЫ смесь окрасок, H-70-100см</t>
  </si>
  <si>
    <t>оранжевый с узким белым краем, крап, H-60см</t>
  </si>
  <si>
    <t>темно-красные лепестки, оранжеве на кончиках, H-90см</t>
  </si>
  <si>
    <t>желтый, в центре темно-красный с крапом, H-100см</t>
  </si>
  <si>
    <t>ярко-жёлтый с розовыми кончиками, H-100см</t>
  </si>
  <si>
    <t>палево-розовый с белёсым центром, H-110см</t>
  </si>
  <si>
    <t>нежно-розовый с бордовыми штрихами и крапом, H-100см</t>
  </si>
  <si>
    <t>белый центр, розовые кончики лепестков, H-100см</t>
  </si>
  <si>
    <t>оранжевый с жёлтым центром, H-70см</t>
  </si>
  <si>
    <t>белый, розовый на концах лепестков, H-70см</t>
  </si>
  <si>
    <t>светлый центр, нежно-розовые кончики лепестков, H-120см</t>
  </si>
  <si>
    <t>нежно-светло-розовый с белым центром, H-60см</t>
  </si>
  <si>
    <t>центр-чёрный, ближе к середине-красный, концы-белые, H-60см</t>
  </si>
  <si>
    <t>Lilium Orange Electric</t>
  </si>
  <si>
    <t>ORANGE ELECTRIC</t>
  </si>
  <si>
    <t>ОРАНЖ ЭЛЕКТРИК</t>
  </si>
  <si>
    <t>яркий светло-оранжевый с широким белым краем, крап, H-60см</t>
  </si>
  <si>
    <t>Lilium Patricias Pride</t>
  </si>
  <si>
    <t>PATRICIA'S PRIDE</t>
  </si>
  <si>
    <t>ПАТРИЦИЯ ПРАЙД</t>
  </si>
  <si>
    <t>кремово-белый, в центре-белый, ближе к центру насыщенно-бордовый, почти чёрный., H-60см</t>
  </si>
  <si>
    <t>в центре на бледно-жёлтом фоне частый коричневый крап, концы - ярко-розовые, H-80см</t>
  </si>
  <si>
    <t>Lilium Rozalynn</t>
  </si>
  <si>
    <t>ROZALYNN</t>
  </si>
  <si>
    <t>РОЗАЛИНН</t>
  </si>
  <si>
    <t>плотный розовый с белыми мазками у центра, H-50см</t>
  </si>
  <si>
    <t>белый с нежно-кораллово-розовым румянцем на кончиках, H-60см</t>
  </si>
  <si>
    <t>темно-розовый с кремово-желтым центром и темно-бордовыми частыми штрихами, H-80см</t>
  </si>
  <si>
    <t>кремовый, к центру цвет лепестков от желтого переход к красному, H-100см</t>
  </si>
  <si>
    <t>малиновый с небольшими белыми мазками у центра, H-45см</t>
  </si>
  <si>
    <t>Lilium Trendy Havana</t>
  </si>
  <si>
    <t>TRENDY HAVANA</t>
  </si>
  <si>
    <t>ТРЕНДИ ГАВАНА</t>
  </si>
  <si>
    <t>плотный бордовый с легким черным напылением, H-45см</t>
  </si>
  <si>
    <t>карамельнонежно--розовый с белым центром и бордовым крапом у центра, H-45см</t>
  </si>
  <si>
    <t>малиново-розовые кончики, черный центр, H-45см</t>
  </si>
  <si>
    <t>яркий розовый с эффектом свечения,центр черно-пурпурный, H-45см</t>
  </si>
  <si>
    <t>Хамелеон! Постепенно меняет цвет: кончики становятся медные, и ближе к центру с медным крапом / новое название Tribal Dance, H-100см</t>
  </si>
  <si>
    <t>белый мс винно-юордовым напылением в центре, H-90см</t>
  </si>
  <si>
    <t>AZD</t>
  </si>
  <si>
    <t>YELLOW PARROT</t>
  </si>
  <si>
    <t>ЙЕЛЛОУ ПЭРРОТ</t>
  </si>
  <si>
    <t>махровый, экзотичный, зеленый с желтым краем и полосами- новое название от P413 (TA 7090-575), H-90см</t>
  </si>
  <si>
    <t>белый, махровый, H-65см</t>
  </si>
  <si>
    <t>белый, махровый, H-60см</t>
  </si>
  <si>
    <t>желтый, кончики лепестков розовые, махровый, H-60см</t>
  </si>
  <si>
    <t>LAD</t>
  </si>
  <si>
    <t>СУПЕР НОВИНКА!!! Нежнейший лососево-кремовый , необычная форма лепестков, они похожи на тюльпановые, H-100см</t>
  </si>
  <si>
    <t>Махровый, цвет молодого вина, с темным напылением на лепестках, очень эффектная лилия, H-100см</t>
  </si>
  <si>
    <t>кремово-розовый с розовым кантом и кончиками, махровый, H-90см</t>
  </si>
  <si>
    <t>малиново-красный, глянцевый, махровый, H-80см</t>
  </si>
  <si>
    <t>красный, махровый, H-100см</t>
  </si>
  <si>
    <t>махровый, розовый с белым, переливистый, H-70см</t>
  </si>
  <si>
    <t>махровый, лососевый, с белёсой полосой, создающей эффект бликования и переливистости, 15см, H-90см</t>
  </si>
  <si>
    <t>красный, махровый, H-80см</t>
  </si>
  <si>
    <t>Махровый, крупные цветки, 18см, цвет удивительно переливается оттенками оранжевого жёлтого, с лёгким отблеском сиреневого, H-100см</t>
  </si>
  <si>
    <t>смесь махровых азиатских сортов различных окрасок, H-90см</t>
  </si>
  <si>
    <t>малиново-красный с белым центром, H-75см</t>
  </si>
  <si>
    <t>Махровый, цвет розового фламинго с кремово-желтым центром, H-100см</t>
  </si>
  <si>
    <t>розовый, темно-розовый крап, H-90см</t>
  </si>
  <si>
    <t>лимонно-желтый, в центре темный крап, махровый, H-95см</t>
  </si>
  <si>
    <t>Махровый, крупные цветки 18см, необычная форма внутренних лепестков, цвет ярко-оранжевый внутри, и более светлый к кончикам лепестков, похож на пламя., H-100см</t>
  </si>
  <si>
    <t>махровый,крупные цветки  до18см, тёмно-жёлтый с лёгким красноватым румянцем по краям лепестков, H-90см</t>
  </si>
  <si>
    <t>махровый, ярко-желтый, H-90см</t>
  </si>
  <si>
    <t>Lilium Must See 1</t>
  </si>
  <si>
    <t>MUST-SEE</t>
  </si>
  <si>
    <t>МАСТ СИ</t>
  </si>
  <si>
    <t>оранжевый с бордовым крапом, меняется до кремового с лаймовым центром, бордовым крапом и розовым румянцем, махровый, H-100см</t>
  </si>
  <si>
    <t>густомахровый зеленовато-кремовый с красным основанием у центра, H-90см</t>
  </si>
  <si>
    <t>оранжевый с редким тёмным крапом в самом центре, махровый, H-100см</t>
  </si>
  <si>
    <t>махровый, розовый, H-100см</t>
  </si>
  <si>
    <t>красный, махровый, H-110см</t>
  </si>
  <si>
    <t>Махровый, плотный, ярко-оранжевый цвет. Внутренние лепестки оригинальной формы с длинными тонкими кончиками, H-100см</t>
  </si>
  <si>
    <t>плотный, насыщенный оранжевый, 15см, H-110см</t>
  </si>
  <si>
    <t>темно-оранжевый с темнеющим центром, H-90см</t>
  </si>
  <si>
    <t>красно-оранжевый, махровый, H-100см</t>
  </si>
  <si>
    <t>Lilium Spring Pink</t>
  </si>
  <si>
    <t>SPRING PINK</t>
  </si>
  <si>
    <t>СПРИНГ ПИНК</t>
  </si>
  <si>
    <t>розовый, H-85см</t>
  </si>
  <si>
    <t>махровый, крупные цветки до 18см, белый с розоватыми кончиками, H-100см</t>
  </si>
  <si>
    <t>Очень крупные цветки. Новая Фата Моргана, крупные цветки, 18см, цвет желтый, H-120см</t>
  </si>
  <si>
    <t>Lilium Yellow Bellies</t>
  </si>
  <si>
    <t>YELLOW BELLIES</t>
  </si>
  <si>
    <t>ЙЕЛЛОУ БЕЛЛИЗ</t>
  </si>
  <si>
    <t>лимонно-желтый, очень крепкие и плотные бутоны, крепкие цветоносы, H-110см</t>
  </si>
  <si>
    <t>AOA</t>
  </si>
  <si>
    <t>АОА смесь окрасок, H-100см</t>
  </si>
  <si>
    <t>AOA бронзово-алый с желтой каймой и желтым центром, выглядит как пламя, H-100см</t>
  </si>
  <si>
    <t>AOA пастельно-розовый с темно-розовым центром и редким бордовым крапом, H-100см</t>
  </si>
  <si>
    <t>AOA желтый с темно-коричневым тонким кантом по краю лепестков и редким крапом, H-100см</t>
  </si>
  <si>
    <t>AOA оранжево-желтый с ярко-красным пятном и исходящими из него стрелками, бордовый крап, H-100см</t>
  </si>
  <si>
    <t>AOA сиренево-малиновый с темным крапом, H-100см</t>
  </si>
  <si>
    <t>AOA ярко-оранжевый с небольшими темными штрихами у центра, H-100см</t>
  </si>
  <si>
    <t>AOA желтый с рубиновой полосой и темным крапом, H-100см</t>
  </si>
  <si>
    <t>OA</t>
  </si>
  <si>
    <t>ярко-розовый с желтовато-белой сердцевиной и белой каймой, H-100см</t>
  </si>
  <si>
    <t>светло-желтый, от сердцевины ярко-розовые стреловидные мазки, H-110см</t>
  </si>
  <si>
    <t>без пыльцы оранжево- розовый с желтоватым центром, H-100см</t>
  </si>
  <si>
    <t>Lilium Easy Fantasy 1</t>
  </si>
  <si>
    <t>EASY FANTASY</t>
  </si>
  <si>
    <t>ИЗИ ФЭНТЕЗИ</t>
  </si>
  <si>
    <t>без пыльцы желтый центр, коралловые кончики, H-100см</t>
  </si>
  <si>
    <t>без пыльцы ярко-оранжевый с желтоватым центром, H-100см</t>
  </si>
  <si>
    <t>Lilium Easy Sun 1</t>
  </si>
  <si>
    <t>EASY SUN</t>
  </si>
  <si>
    <t>ИЗИ САН</t>
  </si>
  <si>
    <t>без пыльцы ярко-желтый, H-100см</t>
  </si>
  <si>
    <t>Lilium Easy Vanilla 1</t>
  </si>
  <si>
    <t>EASY VANILLA</t>
  </si>
  <si>
    <t>ИЗИ ВАНИЛЛА</t>
  </si>
  <si>
    <t>без пыльцы, нежно-ванильный цвет, H-100см</t>
  </si>
  <si>
    <t>Lilium Easy Waltz 1</t>
  </si>
  <si>
    <t>EASY WALTZ</t>
  </si>
  <si>
    <t>ИЗИ ВАЛЬЦ</t>
  </si>
  <si>
    <t>без пыльцы, кремово-розовый, H-100см</t>
  </si>
  <si>
    <t>без пыльцы, цвет фламинго с желтоватым центром, H-100см</t>
  </si>
  <si>
    <t>желтый с черной обводкой по краям лепестков, генетически без пыльцы!, H-100см</t>
  </si>
  <si>
    <t>перламутрово-розовый с белым центром         , H-120см</t>
  </si>
  <si>
    <t>ярко-оранжевый, H-110см</t>
  </si>
  <si>
    <t>Lilium Amati</t>
  </si>
  <si>
    <t>AMATI</t>
  </si>
  <si>
    <t>АМАТИ</t>
  </si>
  <si>
    <t>ярко-желтый, H-110см</t>
  </si>
  <si>
    <t>ярко-розовый с белой сердцевиной, H-125см</t>
  </si>
  <si>
    <t>белый, H-120см</t>
  </si>
  <si>
    <t>оранжево-алый с небольшим темным крапом, H-120см</t>
  </si>
  <si>
    <t>Lilium Arriba</t>
  </si>
  <si>
    <t>ARRIBA</t>
  </si>
  <si>
    <t>АРРИБА</t>
  </si>
  <si>
    <t>ярко-розовый, H-110см</t>
  </si>
  <si>
    <t>Lilium Asti</t>
  </si>
  <si>
    <t>ASTI</t>
  </si>
  <si>
    <t>АСТИ</t>
  </si>
  <si>
    <t>белый с зеленоватым центром, 20см, H-110см</t>
  </si>
  <si>
    <t>малиновый, H-110см</t>
  </si>
  <si>
    <t>бордовая, атласная, H-120см</t>
  </si>
  <si>
    <t>белый, H-105см</t>
  </si>
  <si>
    <t>Lilium Batavus</t>
  </si>
  <si>
    <t>BATAVUS</t>
  </si>
  <si>
    <t>БАТАВУС</t>
  </si>
  <si>
    <t>гранатовый, H-95см</t>
  </si>
  <si>
    <t>Двухцветная: Ярко-розовые кончики, кремовый с розовым оттенком в центре, H-110см</t>
  </si>
  <si>
    <t>малиновый, глянцевый, H-140см</t>
  </si>
  <si>
    <t>Lilium Breakout</t>
  </si>
  <si>
    <t>BREAKOUT</t>
  </si>
  <si>
    <t>БРЕЙКАУТ</t>
  </si>
  <si>
    <t>рубиновый, глянцевый, H-130см</t>
  </si>
  <si>
    <t>красный, H-120см</t>
  </si>
  <si>
    <t>белый, H-130см</t>
  </si>
  <si>
    <t>перламутрово-светло-розовый, H-120см</t>
  </si>
  <si>
    <t>карминно-красный с редким тёмноым крапом, H-100см</t>
  </si>
  <si>
    <t>Lilium Cavalia</t>
  </si>
  <si>
    <t>CAVALIA ZANLACAV</t>
  </si>
  <si>
    <t>КАВАЛИЯ ЗАНЛАКАВ</t>
  </si>
  <si>
    <t>медово-желтый, H-120см</t>
  </si>
  <si>
    <t>очень крупный цветок, ярко-алый с небольшим темным крапом, H-100см</t>
  </si>
  <si>
    <t>Lilium Cervia</t>
  </si>
  <si>
    <t>CERVIA</t>
  </si>
  <si>
    <t>ЧЕРВИА</t>
  </si>
  <si>
    <t>нежно-розовый, H-130см</t>
  </si>
  <si>
    <t>ярко-оранжевый, H-120см</t>
  </si>
  <si>
    <t>кремовый, H-110см</t>
  </si>
  <si>
    <t>Бордовый, очень глянцевый, H-120см</t>
  </si>
  <si>
    <t>нежно-розовый с темно-красным напылением по центруи краям лепестков. Очень эффектный., H-110см</t>
  </si>
  <si>
    <t>Lilium Colares</t>
  </si>
  <si>
    <t>COLARES</t>
  </si>
  <si>
    <t>КОЛАРЕС</t>
  </si>
  <si>
    <t>красный с малиновым оттенком, глянцевый, крупный, H-130см</t>
  </si>
  <si>
    <t>ярко-красный глянцевый, 20см, H-120см</t>
  </si>
  <si>
    <t>ярко0оранжевый, H-100см</t>
  </si>
  <si>
    <t>Lilium Couplet</t>
  </si>
  <si>
    <t>COUPLET</t>
  </si>
  <si>
    <t>КУПЛЕТ</t>
  </si>
  <si>
    <t>двухцветный; розовый с белым, H-90см</t>
  </si>
  <si>
    <t>Lilium Courier</t>
  </si>
  <si>
    <t>COURIER</t>
  </si>
  <si>
    <t>КУРЬЕР</t>
  </si>
  <si>
    <t>белый, центр зеленоватый, тычинки коричневые, H-120см</t>
  </si>
  <si>
    <t>смесь окрасок с крапом в центре, H-110см</t>
  </si>
  <si>
    <t>красный с темным напылением у центра, H-110см</t>
  </si>
  <si>
    <t>Lilium Dynamix</t>
  </si>
  <si>
    <t>DYNAMIX</t>
  </si>
  <si>
    <t>ДИНАМИКС</t>
  </si>
  <si>
    <t>алый, переливистый, H-120см</t>
  </si>
  <si>
    <t>ярко-розовый, H-130см</t>
  </si>
  <si>
    <t>ярко-жёлтый, H-130см</t>
  </si>
  <si>
    <t>апельсиново-оранжевый, H-135см</t>
  </si>
  <si>
    <t>белый с зеленоватым оттенком к центру, тычинки коричневые, H-120см</t>
  </si>
  <si>
    <t>ярко-абрикосовый, H-130см</t>
  </si>
  <si>
    <t>Lilium Escape</t>
  </si>
  <si>
    <t>ESCAPE</t>
  </si>
  <si>
    <t>ЭСКЕЙП</t>
  </si>
  <si>
    <t>бордо с шоколадным оттенком, H-110см</t>
  </si>
  <si>
    <t>оранжево-медовый  , H-110см</t>
  </si>
  <si>
    <t>белый с черной обводкой по краям лепестков , H-100см</t>
  </si>
  <si>
    <t>темно-алый, в центре темный, редкий крап, H-130см</t>
  </si>
  <si>
    <t>Lilium Farinella</t>
  </si>
  <si>
    <t>FARINELLA</t>
  </si>
  <si>
    <t>ФАРИНЕЛЛА</t>
  </si>
  <si>
    <t>апельсиново-оранжевый , очень яркий, H-110см</t>
  </si>
  <si>
    <t>медово-желтый, H-110см</t>
  </si>
  <si>
    <t>ярко-желтый, равномерный, H-100см</t>
  </si>
  <si>
    <t>перламутрово-красный, H-130см</t>
  </si>
  <si>
    <t>ровный,сиренево-розовый, H-110см</t>
  </si>
  <si>
    <t>цвет спелой вишни с небольшим темным налетом по краю лепестков, H-120см</t>
  </si>
  <si>
    <t>зеленовато-жёлтый, H-110см</t>
  </si>
  <si>
    <t>насыщенно-желтый с коричневыми тычинками, H-105см</t>
  </si>
  <si>
    <t>ярко-розовый, перламутровый (цвет розового лотоса), H-120см</t>
  </si>
  <si>
    <t>плотный, чистый темно-красный цвет, H-120см</t>
  </si>
  <si>
    <t>Lilium Kato</t>
  </si>
  <si>
    <t>KATO</t>
  </si>
  <si>
    <t>КАТО</t>
  </si>
  <si>
    <t>желтый, H-130см</t>
  </si>
  <si>
    <t>белый, с чуть желтоватым центром, H-110см</t>
  </si>
  <si>
    <t>белый, обильноцветущий, H-110см</t>
  </si>
  <si>
    <t>нежно-сиреневый, с более тёмным сиреневым пятном ближе к центру, H-100см</t>
  </si>
  <si>
    <t>белый, крупный цветок, H-115см</t>
  </si>
  <si>
    <t>яркий, лимонно-желтый, коричневые тычинки, H-110см</t>
  </si>
  <si>
    <t>перламутрово-розовый, H-120см</t>
  </si>
  <si>
    <t>очень глянцевый темно-бордовый, листва глянцевая, H-120см</t>
  </si>
  <si>
    <t>Lilium Nashville</t>
  </si>
  <si>
    <t>NASHVILLE</t>
  </si>
  <si>
    <t>НЭШВИЛЛЬ</t>
  </si>
  <si>
    <t>Lilium Nenzi</t>
  </si>
  <si>
    <t>NENZI</t>
  </si>
  <si>
    <t>НЕНЗИ</t>
  </si>
  <si>
    <t>винно-красный с фиолетовым крапом, H-110см</t>
  </si>
  <si>
    <t>светло-розовый, H-110см</t>
  </si>
  <si>
    <t>Lilium Palena</t>
  </si>
  <si>
    <t>PALENA</t>
  </si>
  <si>
    <t>ПАЛЕНА</t>
  </si>
  <si>
    <t>ярко-розовый с белым центром, H-120см</t>
  </si>
  <si>
    <t>нежно-розовый с зеленоватым центром, H-100см</t>
  </si>
  <si>
    <t>Lilium Pigalle</t>
  </si>
  <si>
    <t>PIGALLE</t>
  </si>
  <si>
    <t>ПИГАЛЛЬ</t>
  </si>
  <si>
    <t>нежный, сатиново-розовый, H-120см</t>
  </si>
  <si>
    <t>алый, с незначительным темным напылением вдоль середины лепестков,  редкий темный крап, H-130см</t>
  </si>
  <si>
    <t>сиренево-розовый, H-120см</t>
  </si>
  <si>
    <t>темно-абрикосовый, равномерный, H-110см</t>
  </si>
  <si>
    <t>ярко-красный,глянцевый, H-95см</t>
  </si>
  <si>
    <t>красный с редким черным крапом, H-110см</t>
  </si>
  <si>
    <t>белый, H-115см</t>
  </si>
  <si>
    <t>темно-бордово-черный, с небольшими бликами красного на кончиках, H-110см</t>
  </si>
  <si>
    <t>Lilium Savoye</t>
  </si>
  <si>
    <t>SAVOYE</t>
  </si>
  <si>
    <t>САВОЙ</t>
  </si>
  <si>
    <t>плотный розовый, сатиновый, H-120см</t>
  </si>
  <si>
    <t>лимонно-жёлтый, H-140см</t>
  </si>
  <si>
    <t>очень крупный цветок до 20 см, белый, H-130см</t>
  </si>
  <si>
    <t>Lilium Stratosphere</t>
  </si>
  <si>
    <t>STRATOSPHERE</t>
  </si>
  <si>
    <t>СТРАТОСФЕРА</t>
  </si>
  <si>
    <t>светло-розовый с перламутром, H-120см</t>
  </si>
  <si>
    <t>оранжевый, H-110см</t>
  </si>
  <si>
    <t>белый с темными тычинками, H-120см</t>
  </si>
  <si>
    <t>лососево-желтый с желтым кантом, розовым румянцем в центре и темно-розовым крапом, диам. 20-23см, H-120см</t>
  </si>
  <si>
    <t>сиреневато-розовый с темно-розовым крапом, диам. 20-23см, H-120см</t>
  </si>
  <si>
    <t>Lilium Sweet Valley</t>
  </si>
  <si>
    <t>SWEET VALLEY</t>
  </si>
  <si>
    <t>СВИТ ВЭЛЛИ</t>
  </si>
  <si>
    <t>желтый с бордовым плотным крапом, H-130см</t>
  </si>
  <si>
    <t>белый с пурпурным крапом, диам. 20-23см, H-120см</t>
  </si>
  <si>
    <t>ярко-рубиновый с небольшим черным крапом у центра, H-120см</t>
  </si>
  <si>
    <t>нежно-розовый, H-110см</t>
  </si>
  <si>
    <t>Lilium Torelli</t>
  </si>
  <si>
    <t>TORELLI</t>
  </si>
  <si>
    <t>ТОРЕЛЛИ</t>
  </si>
  <si>
    <t>очень крупный цветок, оранжевый, глянцевый с бронзовым крапом, H-115см</t>
  </si>
  <si>
    <t>белый, крупный цветок, H-120см</t>
  </si>
  <si>
    <t>нежно-розовый. Очень крупный цветок, H-135см</t>
  </si>
  <si>
    <t>Lilium Yellow Diamond</t>
  </si>
  <si>
    <t>YELLOW DIAMOND</t>
  </si>
  <si>
    <t>ЙЕЛЛОУ ДИАМОНД</t>
  </si>
  <si>
    <t>лимонно-жёлтый с тёмном редким крапом в центре, H-130см</t>
  </si>
  <si>
    <t>Lilium Yerseke</t>
  </si>
  <si>
    <t>YERSEKE</t>
  </si>
  <si>
    <t>ЙЕРСЕКЕ</t>
  </si>
  <si>
    <t>атласно-розовый, H-110см</t>
  </si>
  <si>
    <t>розовый, H-120см</t>
  </si>
  <si>
    <t>ORD</t>
  </si>
  <si>
    <t>ACCOLADE</t>
  </si>
  <si>
    <t>АККОЛЕЙД</t>
  </si>
  <si>
    <t>МАХРОВЫЙ розовый с белой каймой, H-120см</t>
  </si>
  <si>
    <t>AMISTAD</t>
  </si>
  <si>
    <t>АМИСТАД</t>
  </si>
  <si>
    <t>МАХРОВЫЙ нежнейший кремово-розовый с осветленными кончиками, 25 см, H-110см</t>
  </si>
  <si>
    <t>Lilium Beauty Trend</t>
  </si>
  <si>
    <t>BEAUTYTREND</t>
  </si>
  <si>
    <t>БЬЮТИТРЕНД</t>
  </si>
  <si>
    <t>МАРОВЫЙ белый с нежно-розовой контрастной каймой, обильное цветение, H-120см</t>
  </si>
  <si>
    <t>Lilium Blizzard</t>
  </si>
  <si>
    <t>BLIZZARD</t>
  </si>
  <si>
    <t>БЛИЗЗАРД</t>
  </si>
  <si>
    <t>МАХРОВЫЙ белый с желтым центром, H-110см</t>
  </si>
  <si>
    <t>МАХРОВЫЙ белый, обильное цветение, H-120см</t>
  </si>
  <si>
    <t>Lilium Broken Heart</t>
  </si>
  <si>
    <t>BROKEN HEART</t>
  </si>
  <si>
    <t>БРОКЕН ХЕРТ</t>
  </si>
  <si>
    <t>ГУСТОМАХРОВЫЙ. розовый, с тёмно-розовой полосой вдоль лепестка и редким крапом, H-120см</t>
  </si>
  <si>
    <t>Lilium Caserta</t>
  </si>
  <si>
    <t>CASERTA</t>
  </si>
  <si>
    <t>КАСЕРТА</t>
  </si>
  <si>
    <t>МАХРОВЫЙ розовый с белой каймой, H-100см</t>
  </si>
  <si>
    <t>Lilium Chardonnay</t>
  </si>
  <si>
    <t>CHARDONNAY</t>
  </si>
  <si>
    <t>ШАРДОНЭ</t>
  </si>
  <si>
    <t>МАХРОВЫЙ белый, H-110см</t>
  </si>
  <si>
    <t>ГУСТОМАХРОВЫЙ нежно-розовый с белым кантом и небольшим красным крапом у центра, H-120см</t>
  </si>
  <si>
    <t>DIANTHA</t>
  </si>
  <si>
    <t>ДИАНТА</t>
  </si>
  <si>
    <t>МАХРОВЫЙ ярко-розовый с красным крапом, H-110см</t>
  </si>
  <si>
    <t>ГУСТОМАХРОВЫЙ.  ярко-розовый с тёмно-розовой полосой вдоль лепестка и тонкой белой каймой, H-120см</t>
  </si>
  <si>
    <t>Lilium Double Fantasy</t>
  </si>
  <si>
    <t>DOUBLE FANTASY</t>
  </si>
  <si>
    <t>ДАБЛ ФЭНТЕЗИ</t>
  </si>
  <si>
    <t>МАХРОВЫЙ ярко-розовый с белым кантом, H-100см</t>
  </si>
  <si>
    <t>Lilium Dreamline</t>
  </si>
  <si>
    <t>DREAMLINE</t>
  </si>
  <si>
    <t>ДРИМЛАЙН</t>
  </si>
  <si>
    <t>ГУСТОМАХРОВЫЙ, ярко-розовый, гофре по краю, H-120см</t>
  </si>
  <si>
    <t>Lilium Empress</t>
  </si>
  <si>
    <t>EMPRESS</t>
  </si>
  <si>
    <t>ЭМПРЕСС</t>
  </si>
  <si>
    <t>МАХРОВЫЙ белый с лаймовой полосой по центру лепестков, волнистые края у лепестков, H-110см</t>
  </si>
  <si>
    <t>Lilium Grand Amour</t>
  </si>
  <si>
    <t>GRAND AMOUR</t>
  </si>
  <si>
    <t>ГРАНД АМУР</t>
  </si>
  <si>
    <t>МАХРОВЫЙ темно-розовый с осветленным кантом, H-90см</t>
  </si>
  <si>
    <t>Lilium Guapa</t>
  </si>
  <si>
    <t>GUAPA</t>
  </si>
  <si>
    <t>ГУАПА</t>
  </si>
  <si>
    <t>ГУСТОМАХРОВЫЙ белый, с небольшим крапом, H-110см</t>
  </si>
  <si>
    <t>Lilium Kadango</t>
  </si>
  <si>
    <t>KADANGO</t>
  </si>
  <si>
    <t>КАДАНГО</t>
  </si>
  <si>
    <t>ГУСТОМАХРОВЫЙ, ярко-розовый, H-120см</t>
  </si>
  <si>
    <t>МАХРОВЫЙ.  Розовый, 22см, H-120см</t>
  </si>
  <si>
    <t>ГУСТОМАХРОВЫЙ.  розовый с красной полосой по центру лепестка, красным редким крапом и белой кантом по краю лепестков, H-90см</t>
  </si>
  <si>
    <t>МАХРОВЫЙ, белый, лёгкое гофре по краю лепестка, H-120см</t>
  </si>
  <si>
    <t>МАХРОВЫЙ, белый со светло-зелёными лучами от центра, 20см, H-100см</t>
  </si>
  <si>
    <t>Lilium Salvo</t>
  </si>
  <si>
    <t>SALVO</t>
  </si>
  <si>
    <t>САЛЬВО</t>
  </si>
  <si>
    <t>МАХРОВЫЙ нежно-розовый с белой каймой и темно-розовым крапом, H-110см</t>
  </si>
  <si>
    <t>Lilium Sarah Bernhardt</t>
  </si>
  <si>
    <t>МАХРОВЫЙ пастельно-розовый с темно-розовым крапом, H-100см</t>
  </si>
  <si>
    <t>МАХРОВЫЙ, белый с чуть розоватыми кончиками, 20см, H-90см</t>
  </si>
  <si>
    <t>МАХРОВЫЙ. белый с нежно-розовым краем и желтоватой полосой по центру, H-120см</t>
  </si>
  <si>
    <t>TWYFORD</t>
  </si>
  <si>
    <t>ТВИФОРД</t>
  </si>
  <si>
    <t>МАХРОВЫЙ малиново-розовый с малиновым крапом, H-110см</t>
  </si>
  <si>
    <t>Lilium Waverider</t>
  </si>
  <si>
    <t>WAVERIDER</t>
  </si>
  <si>
    <t>ВЕЙВРАЙДЕР</t>
  </si>
  <si>
    <t>ГУСТОМАХРОВЫЙ светло-розовый, с края лепестков более чуть насыщенно розовый, H-120см</t>
  </si>
  <si>
    <t>Lilium Younique</t>
  </si>
  <si>
    <t>YOUNIQUE</t>
  </si>
  <si>
    <t>ЮНИК</t>
  </si>
  <si>
    <t>МАХРОВЫЙ розовый, у ценра небольшие желтые лучики, H-120см</t>
  </si>
  <si>
    <t>НОВАЯ СЕРИЯ МАХРОВЫХ ЛИЛИЙ форма лотоса, белый с тонким сиреневым кантом и крапом, H-110см</t>
  </si>
  <si>
    <t>НОВАЯ СЕРИЯ МАХРОВЫХ ЛИЛИЙ форма лотоса, розовый кс осветлением к центру, H-110см</t>
  </si>
  <si>
    <t>НОВАЯ СЕРИЯ МАХРОВЫХ ЛИЛИЙ форма лотоса, темно-сиренево-розовый, H-110см</t>
  </si>
  <si>
    <t>НОВАЯ СЕРИЯ МАХРОВЫХ ЛИЛИЙ форма лотоса, розовый со светлым кантом и центром, малиновый крап, H-110см</t>
  </si>
  <si>
    <t>НОВАЯ СЕРИЯ МАХРОВЫХ ЛИЛИЙ форма лотоса, розовый с белым кантиком по краю лепестков, H-100см</t>
  </si>
  <si>
    <t>НОВАЯ СЕРИЯ МАХРОВЫХ ЛИЛИЙ, ФОРМА ЛОТОСА, белый, H-110см</t>
  </si>
  <si>
    <t>НОВАЯ СЕРИЯ МАХРОВЫХ ЛИЛИЙ форма лотоса, нежно-розовый с малиновым крапом, H-110см</t>
  </si>
  <si>
    <t>НОВАЯ СЕРИЯ МАХРОВЫХ ЛИЛИЙ, форма лотоса,нежно-розовый, H-110см</t>
  </si>
  <si>
    <t>НОВАЯ СЕРИЯ МАХРОВЫХ ЛИЛИЙ форма лотоса,  ярко-лиловый с малиновым крапом, H-110см</t>
  </si>
  <si>
    <t>Lilium Roselily Aisha</t>
  </si>
  <si>
    <t>ROSELILY AISHA</t>
  </si>
  <si>
    <t>ROSELILY АИША</t>
  </si>
  <si>
    <t>МАХРОВЫЙ, белый с зеленоватыми полосами и гофрир. Лепестками, H-100см</t>
  </si>
  <si>
    <t>Lilium Roselily Angela</t>
  </si>
  <si>
    <t>ROSELILY ANGELA</t>
  </si>
  <si>
    <t>ROSELILY АНЖЕЛА</t>
  </si>
  <si>
    <t>ГУСТОМАХРОВЫЙ, белый, лёгкое гофре по краю лепестка, без пыльцы, легкий аромат, 21см, H-90см</t>
  </si>
  <si>
    <t>Lilium Roselily Dejima</t>
  </si>
  <si>
    <t>ROSELILY DEJIMA</t>
  </si>
  <si>
    <t>ROSELILY ДЕЖИМА</t>
  </si>
  <si>
    <t>МАХРОВЫЙ, очень красивый по форме белый цветок с волнистыми лепестками, без пыльцы, H-110см</t>
  </si>
  <si>
    <t>Lilium Roselily Elena</t>
  </si>
  <si>
    <t>ROSELILY ELENA</t>
  </si>
  <si>
    <t>ROSELILY ЕЛЕНА</t>
  </si>
  <si>
    <t>МАХРОВЫЙ, чуть-сиреневато-красный с белыми кончиками на самом краю, ароматный без пыльцы, H-110см</t>
  </si>
  <si>
    <t>Lilium Roselily Esra</t>
  </si>
  <si>
    <t>ROSELILY ESRA</t>
  </si>
  <si>
    <t>ROSELILY ЭЗРА</t>
  </si>
  <si>
    <t>ГУСТОМАХРОВЫЙ ярко-розовый (цвет фуксии) , H-60см</t>
  </si>
  <si>
    <t>Lilium Roselily Juana</t>
  </si>
  <si>
    <t>ROSELILY JUANA</t>
  </si>
  <si>
    <t>ROSELILY ХУАНА</t>
  </si>
  <si>
    <t>ГУСТОМАХРОВЫЙ розовый с темно-розовым крапом, H-110см</t>
  </si>
  <si>
    <t>Lilium Roselily Larissa</t>
  </si>
  <si>
    <t>ROSELILY LARISSA</t>
  </si>
  <si>
    <t>ROSELILY ЛАРИССА</t>
  </si>
  <si>
    <t>ГУСТОМАХРОВЫЙ ярко-розовый с белым кантом и темно-розовым крапом, H-105см</t>
  </si>
  <si>
    <t>Lilium Roselily Lorena</t>
  </si>
  <si>
    <t>ROSELILY LORENA</t>
  </si>
  <si>
    <t>ROSELILY ЛОРЕНА</t>
  </si>
  <si>
    <t>ГУСТОМАХРОВЫЙ, малиновый с белым кантом, без пыльцы, гофре,21см, H-110см</t>
  </si>
  <si>
    <t>Lilium Roselily Luna</t>
  </si>
  <si>
    <t>ROSELILY LUNA</t>
  </si>
  <si>
    <t>ROSELILY ЛУНА</t>
  </si>
  <si>
    <t>МАХРОВЫЙ, Низкорослый сорт, для бордюров и патио. Цвет кремово-белый, H-65см</t>
  </si>
  <si>
    <t>Lilium Roselily Mila</t>
  </si>
  <si>
    <t>ROSELILY MILA</t>
  </si>
  <si>
    <t>ROSELILY МИЛА</t>
  </si>
  <si>
    <t>ГУСТОМАХРОВЫЙ розовый с осветленным центром, белым кантом и темно-розовым крапом, H-75см</t>
  </si>
  <si>
    <t>МАХРОВЫЙ, смесь окрасок, H-90-100см</t>
  </si>
  <si>
    <t>Lilium Roselily Monica</t>
  </si>
  <si>
    <t>ROSELILY MONICA</t>
  </si>
  <si>
    <t>ROSELILY МОНИКА</t>
  </si>
  <si>
    <t>МАХРОВЫЙ белоснежный, H-120см</t>
  </si>
  <si>
    <t>МАХРОВЫЙ, розовый с белой каймой, ароматный без пыльцы, H-100см</t>
  </si>
  <si>
    <t>Lilium Roselily Nowa</t>
  </si>
  <si>
    <t>ROSELILY NOWA</t>
  </si>
  <si>
    <t>ROSELILY НОВА</t>
  </si>
  <si>
    <t>ГУСТОМАХРОВЫЙ, Низкорослый сорт, для бордюров и патио. Цвет малиновый с белой каймойи темно-малиновым крапом, H-55см</t>
  </si>
  <si>
    <t>ГУСТОМАХРОВЫЙ, Низкорослый сорт, для бордюров и патио., H-см</t>
  </si>
  <si>
    <t>Lilium Roselily Thalita</t>
  </si>
  <si>
    <t>ROSELILY THALITA</t>
  </si>
  <si>
    <t>ROSELILY ТАЛИТА</t>
  </si>
  <si>
    <t>МАХРОВЫЙ, малиново-красный с белым кантом, ароматный без пыльцы, H-100см</t>
  </si>
  <si>
    <t>Lilium Roselily Ziva</t>
  </si>
  <si>
    <t>ROSELILY ZIVA</t>
  </si>
  <si>
    <t>ROSELILY ЗИВА</t>
  </si>
  <si>
    <t>МАХРОВЫЙ нежно-розовый с белой каймой и темно-розовым крапом, H-45см</t>
  </si>
  <si>
    <t>OR</t>
  </si>
  <si>
    <t>ярко-розовый, с оранжевыми тычинками и крапом в центре, тёмно-розовыми лучами, легкое гофре, H-120см</t>
  </si>
  <si>
    <t>Lilium Amazing Grace</t>
  </si>
  <si>
    <t>AMAZING GRACE</t>
  </si>
  <si>
    <t>ЭМЕЙЗИНГ ГРЕЙС</t>
  </si>
  <si>
    <t>ярко-розовый, глянцевый, со слегка осветленными кончиками, H-110см</t>
  </si>
  <si>
    <t>белый с желтыми полосами по центру лепестков, гофрированная, H-125см</t>
  </si>
  <si>
    <t>ярко-красный с пурпурной сердцевиной, H-110см</t>
  </si>
  <si>
    <t>белый, с жёлто-красными полосками посередине лепестка, красный крап, H-125см</t>
  </si>
  <si>
    <t>розовый с красным центром и тонким белым кантом, волнистый край лепестков, H-110см</t>
  </si>
  <si>
    <t>отличается длинными большими бутонами и чистым  белым цветом лепестков, долго стоит в срезке, , H-140см</t>
  </si>
  <si>
    <t>Lilium Auratum Gold Band</t>
  </si>
  <si>
    <t>AURATUM GOLD BAND</t>
  </si>
  <si>
    <t>АУР. ГОЛД БЕНД</t>
  </si>
  <si>
    <t>Крупный цветок белого цвета с желтой крупной полосой от сердцевины к концу, яркий крап, красно-коричневые пыльники, 25см, H-120см</t>
  </si>
  <si>
    <t>Крупный цветок белого цвета с желтой крупной полосой от сердцевины к концу, красно-коричневые пыльники, 25см, H-120см</t>
  </si>
  <si>
    <t>Очень крупный,суперэффектный! бордовый с осветленным красным центром, очень глянцевый, 25см , H-120см</t>
  </si>
  <si>
    <t>тёмно-красный, рубиновый с тёмным редким крапом и волнистым краем лепестка, H-110см</t>
  </si>
  <si>
    <t>белый с жёлтой звездой от центра, цветок Ø - 24см, H-110см</t>
  </si>
  <si>
    <t>Новый низкорослый сорт. Красный с белой каймой, H-50см</t>
  </si>
  <si>
    <t>фиолетово-тёмно-розовый с ярко-фиолетовым частым  крапом по всей поверхности , H-120см</t>
  </si>
  <si>
    <t>Большой цветок! нежно-розовый с ярко-розовым крапом, с белой сердцевинкой, диам. цветка 24 см, H-120см</t>
  </si>
  <si>
    <t>нежно-сиреневый с розовыми стрелками и жёлтым центром, H-110см</t>
  </si>
  <si>
    <t>Lilium Big Ben</t>
  </si>
  <si>
    <t>ярко-розовый с тонким белым кантом, оранжевыми лучами от центра, желтой сердцевинкой и темно-розовым крапом, очень крупные   диам до 35см, H-100см</t>
  </si>
  <si>
    <t>кремово-розоватый с ярко-розовыми лучами по центру всего лепестка и редким темно-красным крапом, H-110см</t>
  </si>
  <si>
    <t>белый с темно-оранжевыми тычинками, очень крупные цветы, диам. до 30см, H-110см</t>
  </si>
  <si>
    <t>темно-красный, белый кант с сиреневатым свечением, бронзовый крап по большей поверхности лепестка, H-110см</t>
  </si>
  <si>
    <t>BOMBASTIC</t>
  </si>
  <si>
    <t>БОМБАСТИК</t>
  </si>
  <si>
    <t>бордово-красный, глянцевый, оранжевые тычинки, компактноая форма в срезке, диам. цветка 25см, H-110см</t>
  </si>
  <si>
    <t>флюоресцентно-розовый с желтой звездой из центра и красным крапом, H-110см</t>
  </si>
  <si>
    <t>белый, узкое фиолетовое обрамление, гофрированные, диам. 22см, H-105см</t>
  </si>
  <si>
    <t>карминно-красный с тонким белым кантом и черным крапом, 25см, H-120см</t>
  </si>
  <si>
    <t>чуть сиреневато-розовый, нежный, со светлым центром, крупный, 22см, H-120см</t>
  </si>
  <si>
    <t>карминно-красный с тонким белым кантом, диам. цв. 25см, H-120см</t>
  </si>
  <si>
    <t>кремовый с желтым ценром и сиренево-розовой каймой, крупный, 24см, H-120см</t>
  </si>
  <si>
    <t>ярко-розовый с красной продольной полосой по центру каждого лепестка и красным частым крапом. Белая кайма, 20см, H-120см</t>
  </si>
  <si>
    <t>белый, тычинки оранжевые, причудливо изогнутые лепестки, легкое гофре, H-120см</t>
  </si>
  <si>
    <t>сиреневато-розовый с гофрированным краем, тёмно-розовый крап, 20см, H-120см</t>
  </si>
  <si>
    <t>белый с ярко-жёлтой полосой по центру лепестка, волнистый край, H-110см</t>
  </si>
  <si>
    <t>сиреневый с белёсым центром и жёлтыми лучами, H-110см</t>
  </si>
  <si>
    <t>фламинго с желто-розовыми прожилками и тонкой белой каймой, редкий крап, гофре, H-110см</t>
  </si>
  <si>
    <t>белый с желтыми лучами от центра и темно-красным крапом, 25 см, H-110см</t>
  </si>
  <si>
    <t>тёмно-бордовый, глянцевый, с жёлтой серединкой, H-90см</t>
  </si>
  <si>
    <t>Lilium Companion</t>
  </si>
  <si>
    <t>COMPANION</t>
  </si>
  <si>
    <t>КОМПАНЬОН</t>
  </si>
  <si>
    <t>нежнейший розовый с небольшим крапом у центра, цветок Ø - 20см, H-110см</t>
  </si>
  <si>
    <t>малиновый с белым кантом и тёмным крапом, H-110см</t>
  </si>
  <si>
    <t>насыщенно-розовый с зеленоватым центром и темно-розовым крапом, очень крупный цветок Ø - 25-30см, H-110см</t>
  </si>
  <si>
    <t>нежно-розовый с темно-розовым крапом, H-90см</t>
  </si>
  <si>
    <t>малиново-красный с белой каймой, с частым темным крапом, диаметр 25-30см, H-110см</t>
  </si>
  <si>
    <t>белый с розово-красной линией посередине лепестка из центра и редким розово-красным крапом, H-110см</t>
  </si>
  <si>
    <t>бледно-розовый с красными полосками в центре лепестков и красным крапом, тычинки оранжевые, гофре, H-100см</t>
  </si>
  <si>
    <t>ярко-красный с переходом к пурпурному, 25см, H-120см</t>
  </si>
  <si>
    <t>белый, с ярко-розовыми полосами и ярко-розовым крапом, центр-жёлтый, H-120см</t>
  </si>
  <si>
    <t>ОЧЕНЬ ЭФФЕКТНЫЕ крупные цветки, белые с многочисленным лиловым крапом и штрижками по всему лепестку, H-120см</t>
  </si>
  <si>
    <t>тёмно-бордовый с чёрным отливом, H-110см</t>
  </si>
  <si>
    <t>ароматная смесь разных окрасок, H-110см</t>
  </si>
  <si>
    <t>красный с белым кантом, цветок Ø - 25см, H-110см</t>
  </si>
  <si>
    <t>ОЧЕНЬ КРУПНЫЙ 30+ см белый с оранжевыми тычинками, легкое гофре, H-120см</t>
  </si>
  <si>
    <t>сиреневато-розовый с желтой звездой из центра, H-100см</t>
  </si>
  <si>
    <t>ярко-красный,глянцевый, с жёлтым центром, 25см, H-110см</t>
  </si>
  <si>
    <t>белый с пурпурно-малиновыми полосами вдоль цетра лепестков, H-100см</t>
  </si>
  <si>
    <t>ОЧЕНЬ КРУПНЫЙ, 30см нежнейший сиреневато-розовый с желтой полосой вдоль середины каждого лепестка, H-120см</t>
  </si>
  <si>
    <t>ОЧЕНЬ ЭФФЕКТНЫЕ крупные цветки с ярко выраженным темно-сиреневым обрамлением, H-120см</t>
  </si>
  <si>
    <t>ОЧЕНЬ ЭФФЕКТНЫЕ белые цветки с красно-розовыми широкими лучами вдоль лепестка и крап, H-120см</t>
  </si>
  <si>
    <t>очень яркий цвет фламинго в центре, края белые, красный крап, 22см, H-110см</t>
  </si>
  <si>
    <t>очень яркий ровный красный цвет с тонким белым гофрированным кантом, 25см, H-120см</t>
  </si>
  <si>
    <t>нежно-розовый с розово-красными полосами от центра и красным крапом, H-120см</t>
  </si>
  <si>
    <t>нежно-сиреневый с лиловым крапом, лёгкое гофре, H-100см</t>
  </si>
  <si>
    <t>пурпурный,глянцевый, белая кайма, тычинки оранжевые, темный крап, H-100см</t>
  </si>
  <si>
    <t>белый, с ярко- светло-малиновыми стрелками по центру лепестков и частым малиновым крапом, 25см, H-120см</t>
  </si>
  <si>
    <t>светло-сиреневый, белый в центре, лёгкое гофре, H-100см</t>
  </si>
  <si>
    <t>Lilium Lampone</t>
  </si>
  <si>
    <t>LAMPONE</t>
  </si>
  <si>
    <t>ЛАМПУН</t>
  </si>
  <si>
    <t>малиновый с белой волнистой каймой и красным крапом, 30см, H-100см</t>
  </si>
  <si>
    <t>белый с ярко-жёлтыми полосками и зелёным центром, H-110см</t>
  </si>
  <si>
    <t>ярко-малиновый, самый кончик лепестка-белый, очень крупный больше 30см, H-100см</t>
  </si>
  <si>
    <t>белый с желтыми линиями от центра до середины лепестка Ø25см, H-100см</t>
  </si>
  <si>
    <t>белый с темно-розовым крапом и розовыми линиями на верхней части лепестка, H-120см</t>
  </si>
  <si>
    <t>розовато-белый с редким крапом и оранжевыми тычинками, гофре по краю, H-100см</t>
  </si>
  <si>
    <t>Lilium Marlon</t>
  </si>
  <si>
    <t>MARLON</t>
  </si>
  <si>
    <t>МАРЛОН</t>
  </si>
  <si>
    <t>насыщенно-розовый, ровный цвет с тонкой белой каймой, 22см, H-110см</t>
  </si>
  <si>
    <t>ярко-розовый с тончайшим белым кантом, H-110см</t>
  </si>
  <si>
    <t>малиновый, глянцевый с красной полосой по длине лепестков и белой каймой, частый крап до середины лепестка, гофре, H-115см</t>
  </si>
  <si>
    <t>белый с волнистыми краями, 25см, H-145см</t>
  </si>
  <si>
    <t>пурпурно-красный, пурпурный крап. Очень крупные ароматные цветки, 27,5см, H-130см</t>
  </si>
  <si>
    <t>белый, H-110см</t>
  </si>
  <si>
    <t>белый, с легким гофре, посередине лепестков малиновые стрелки и крап, H-80см</t>
  </si>
  <si>
    <t>малиновый с темным крапом, волнистый крап, 25см, H-115см</t>
  </si>
  <si>
    <t>Очень специальная новинка: попугайная лилия!
Совершенно новый тип лилии. Экзотические, эксклюзивные, экстраординарные и сильные - это несколько подходящих ключевых слов. Долго сохранятеся в срезке., H-125см</t>
  </si>
  <si>
    <t>еле заметный, нежнейший розовый, H-110см</t>
  </si>
  <si>
    <t>Lilium Peter Schenk</t>
  </si>
  <si>
    <t>PETER SCHENK</t>
  </si>
  <si>
    <t>ПЕТЕР ШЕНК</t>
  </si>
  <si>
    <t>ярко-розовый с красной широкой полосой посередине лепестков, H-140см</t>
  </si>
  <si>
    <t>темно-бордовый с шоколадным отливом, H-110см</t>
  </si>
  <si>
    <t>ОЧЕНЬ КРУПНЫЙ розовый с белым центром и белым крапом, слегка волнистый край, H-110см</t>
  </si>
  <si>
    <t>ОЧЕНЬ ЭФФЕКТНЫЕ белые цветки с двух- цветными широкими лучами вдоль лепестка желтого к центру и красно-розового цвета к кончикам лепестка, темно-красный крап , H-120см</t>
  </si>
  <si>
    <t>ОЧЕНЬ КРУПНЫЙ 30+ см, плотный розовый, атласный, H-125см</t>
  </si>
  <si>
    <t>белый с желтыми стрелками и тонкой розовой гофрированной каймой, 25см, H-110см</t>
  </si>
  <si>
    <t>ярко-розовый с тёмным крапом и белой каймой, лёгкое гофре, H-100см</t>
  </si>
  <si>
    <t>Lilium Salmon Party</t>
  </si>
  <si>
    <t>SALMON PARTY</t>
  </si>
  <si>
    <t>САЛМОН ПАРТИ</t>
  </si>
  <si>
    <t>кремово-розоватый с лососевыми полосами по центру лепестков и бордовым крапом, H-90см</t>
  </si>
  <si>
    <t>Lilium Salmon Star</t>
  </si>
  <si>
    <t>SALMON STAR</t>
  </si>
  <si>
    <t>САЛМОН СТАР</t>
  </si>
  <si>
    <t>нежно-лососевый с желтым центром и оранжевым крапом по всей длине лепестка, H-100см</t>
  </si>
  <si>
    <t>темно-рубиновый, глянцевый, H-120см</t>
  </si>
  <si>
    <t>белый, тычинки ярко-оранжевые, легкое гофре по краю, H-110см</t>
  </si>
  <si>
    <t>ОЧЕНЬ ЭФФЕКТНЫЕ Белый с желтой звездой в центре, частым темно-розовым крапом и ярко-розовыми мазками посередине каждого лепестка, H-120см</t>
  </si>
  <si>
    <t>розово-красный с белой каймой и темно-красным крапом, H-110см</t>
  </si>
  <si>
    <t>ярко-красный с темным крапом и гофрированным краем лепестков, H-100см</t>
  </si>
  <si>
    <t>нежный розовый, цвет розового зефира, с небольшим осветлением у центра, волнистый край,22см , H-110см</t>
  </si>
  <si>
    <t>Lilium Star Deamer</t>
  </si>
  <si>
    <t>STAR DREAMER</t>
  </si>
  <si>
    <t>СТАР ДРИМЕР</t>
  </si>
  <si>
    <t>малиново-красный с широкой белой каймой и пурпурным частым крапом, H-95см</t>
  </si>
  <si>
    <t>ярко-коралловый, с широкой белой каймой и красным крапом по всей длине лепестков, легкое гофре, H-110см</t>
  </si>
  <si>
    <t>малиново-красный с белой каймой и темным крапом по всей длине лепестков, H-100см</t>
  </si>
  <si>
    <t>ярко-малиновый с темным крапом, H-100см</t>
  </si>
  <si>
    <t>пурпурно-красный, белая кайма, гофрированные лепестки, крап, 25-30см, H-120см</t>
  </si>
  <si>
    <t>лимонно-жёлтый с белой каймой, H-110см</t>
  </si>
  <si>
    <t>к центру более красный, по краю сиренево-лиловый, диаметр 20см, H-140см</t>
  </si>
  <si>
    <t>розово-красный с белой каймой и тёмно-красным частым крапом , цветок Ø - 25см, H-110см</t>
  </si>
  <si>
    <t>чисто-белый с ярко-розовым краем, H-100см</t>
  </si>
  <si>
    <t>сиреневый с желтыми полосами, тычинки ярко-оранжевые, легкое гофре, H-90см</t>
  </si>
  <si>
    <t>ВОСТОЧНАЯ ЛИЛИЯ БЕЗ АРОМАТА! Новый сорт востоных лилий без запаха ! Цвет белый, H-110см</t>
  </si>
  <si>
    <t>смесь сортов с сочетающимися окрасками, H-100см</t>
  </si>
  <si>
    <t>белый с оранжевыми тычинками, очень крупный цветок, раннее цветение, H-100см</t>
  </si>
  <si>
    <t>НОВИНКА! Малиново-рубиновый с чисто-белой тонкой каймой с желтым центром и малочисленным  редким темным крапом Ø 25см, H-110см</t>
  </si>
  <si>
    <t>Lilium Veronique</t>
  </si>
  <si>
    <t>VERONIQUE</t>
  </si>
  <si>
    <t>ВЕРОНИКА</t>
  </si>
  <si>
    <t>розовый с тёмно-розовой звездой и белой каймой, цветок Ø - 22см, H-110см</t>
  </si>
  <si>
    <t>сиреневый с желтыми полосами в центре, H-90см</t>
  </si>
  <si>
    <t>Lilium Farolito 1</t>
  </si>
  <si>
    <t>POR</t>
  </si>
  <si>
    <t>FAROLITO</t>
  </si>
  <si>
    <t>ФАРОЛИТО</t>
  </si>
  <si>
    <t>бледно-розовый Зацветает через 60-70 дней!, H-50см</t>
  </si>
  <si>
    <t>Lilium Rapid Romance</t>
  </si>
  <si>
    <t>RAPID ROMANCE</t>
  </si>
  <si>
    <t>РАПИД РОМАНС</t>
  </si>
  <si>
    <t>ярко-розовый с красной звездой и красным крапом, 3-5 бутонов, цветок Ø - 22см. Зацветает через 70--80 дней! , H-50-60см</t>
  </si>
  <si>
    <t>розовый, 3-5 бутонов, цветок Ø - 22см. Зацветает через 60-70 дней! , H-40-50см</t>
  </si>
  <si>
    <t>Lilium Smart Romance</t>
  </si>
  <si>
    <t>SMART ROMANCE</t>
  </si>
  <si>
    <t>СМАРТ РОМАНС</t>
  </si>
  <si>
    <t>светло-розовый, 3-5 бутонов, цветок Ø - 22см. Зацветает через 60-70 дней! , H-40-50см</t>
  </si>
  <si>
    <t>Lilium White Romance</t>
  </si>
  <si>
    <t>WHITE ROMANCE</t>
  </si>
  <si>
    <t>УАЙТ РОМАНС</t>
  </si>
  <si>
    <t>белый, 4-6 бутонов, цветок Ø - 21см. Зацветает через 60-70 дней! , H-40-50см</t>
  </si>
  <si>
    <t>малиново-розовый с белым центром и тёмно-розовым крапом, гофре, H-55см</t>
  </si>
  <si>
    <t>Lilium Garden Party</t>
  </si>
  <si>
    <t>GARDEN PARTY</t>
  </si>
  <si>
    <t>ГАРДЕН ПАТИ</t>
  </si>
  <si>
    <t>белый, с ярко- желтыми полосами от центра ярко- желтыми до красного к концу лепестка, красный крап, H-60см</t>
  </si>
  <si>
    <t>Lilium Golden Romance</t>
  </si>
  <si>
    <t>GOLDEN ROMANCE</t>
  </si>
  <si>
    <t>ГОЛДЕН РОМАНС</t>
  </si>
  <si>
    <t>чисто-белый с ярко-желтой звездой, 25см, 100-110 дней, H-60см</t>
  </si>
  <si>
    <t>тёмно-бордовый с белой каймой, H-55см</t>
  </si>
  <si>
    <t>Lilium Star Romance</t>
  </si>
  <si>
    <t>STAR ROMANCE</t>
  </si>
  <si>
    <t>СТАР РОМАНС</t>
  </si>
  <si>
    <t>темно-розовый с красным крапом и белой каймой, цветок Ø - 20см, 100-110 дней, H-55см</t>
  </si>
  <si>
    <t>Lilium Starlight Express</t>
  </si>
  <si>
    <t>STARLIGHT EXPRESS</t>
  </si>
  <si>
    <t>СТАРЛАЙТ ЭКСПРЕСС</t>
  </si>
  <si>
    <t>красная с белым кантом, 100-110 дней, H-55см</t>
  </si>
  <si>
    <t>LO</t>
  </si>
  <si>
    <t>белый с желтыми тычинками, H-130см</t>
  </si>
  <si>
    <t>белый с желтоватым центром, оранжевые тычинки очень крупные цветки, H-110см</t>
  </si>
  <si>
    <t>белый с большим пурпурным пятном, H-100см</t>
  </si>
  <si>
    <t>лимонно-желтый с коричневыми тычинками, H-80см</t>
  </si>
  <si>
    <t>лиловый, диаметр цветков до 15см, H-110см</t>
  </si>
  <si>
    <t>розовый, H-110см</t>
  </si>
  <si>
    <t>перламутрово-розовый, атласный, H-140см</t>
  </si>
  <si>
    <t>Lilium Miracle</t>
  </si>
  <si>
    <t>MIRACLE</t>
  </si>
  <si>
    <t>МИРАКЛ</t>
  </si>
  <si>
    <t>для горшков и вазонов. белые граммофоны с зеленовато-желтым горлом, H-50см</t>
  </si>
  <si>
    <t>Lilium Miyabi</t>
  </si>
  <si>
    <t>MIYABI</t>
  </si>
  <si>
    <t>МИЯБИ</t>
  </si>
  <si>
    <t>яркий сиренево-розовый, H-100см</t>
  </si>
  <si>
    <t>Lilium What's Up</t>
  </si>
  <si>
    <t>WATCH UP</t>
  </si>
  <si>
    <t>УОТЧ АП (Уотс Ап)</t>
  </si>
  <si>
    <t>белый, тычинки желто-оранжевые, центр светло-зеленый, H-110см</t>
  </si>
  <si>
    <t>белоснежный с желтоватым горлом., тычинки оранжевые, цветки направлены вверх, H-120см</t>
  </si>
  <si>
    <t>Lilium Show Up</t>
  </si>
  <si>
    <t>SHOW UP</t>
  </si>
  <si>
    <t>ШОУ АП</t>
  </si>
  <si>
    <t>белый, цветки вверх (up facing), H-120см</t>
  </si>
  <si>
    <t>ОЧЕНЬ КРУПНЫЙ нежнейший розовый, H-110см</t>
  </si>
  <si>
    <t>белые, очень крупные цветки диам. до 35-40 см, H-120см</t>
  </si>
  <si>
    <t>Lilium Cali</t>
  </si>
  <si>
    <t>CALI</t>
  </si>
  <si>
    <t>КАЛИ</t>
  </si>
  <si>
    <t>нежнейший кремово-розовый с белой каймой, H-120см</t>
  </si>
  <si>
    <t>Lilium Dancing Lady</t>
  </si>
  <si>
    <t>DANCING LADY</t>
  </si>
  <si>
    <t>ДАНСИНГ ЛЕДИ</t>
  </si>
  <si>
    <t>перламутрово-розовый с коричневыми тычинками, H-130см</t>
  </si>
  <si>
    <t>розовый с белой каймой и тёмно-розовыми лучами, H-110см</t>
  </si>
  <si>
    <t>белый, с ярко-розовым крупным крапом, H-110см</t>
  </si>
  <si>
    <t>белый, оранжево-коричневые тычинки, H-120см</t>
  </si>
  <si>
    <t>белый с желтым горлом, H-&gt;150см</t>
  </si>
  <si>
    <t>белый с розовыми стрелками и крапом, H-110см</t>
  </si>
  <si>
    <t>ярко-розовый с белым кантом, H-110см</t>
  </si>
  <si>
    <t>ровный нежно-розовый с переходом в темно-розовый  к центру. Очень крупные, H-130см</t>
  </si>
  <si>
    <t>перламутрово-розовый, светло-розовый к кончикам лепестков, H-130см</t>
  </si>
  <si>
    <t>кремово-белый, сердцевина темно-розовая, H-120см</t>
  </si>
  <si>
    <t>Lilium Vendella</t>
  </si>
  <si>
    <t>VENDELLA</t>
  </si>
  <si>
    <t>ВЕНДЕЛЛА</t>
  </si>
  <si>
    <t>розовый со слегка сиреневым оттенком, тончайший белый кант цветок Ø22см, H-120см</t>
  </si>
  <si>
    <t>белый с зеленовато-жёлтым центром, H-120см</t>
  </si>
  <si>
    <t>OT</t>
  </si>
  <si>
    <t>нежно-розовый с осветленным центром, 29см, H-120см</t>
  </si>
  <si>
    <t>красный с кремово-желтой каймой, H-100см</t>
  </si>
  <si>
    <t>кремовый, с малиновой сердцевиной от центра до середины лепестка, H-110см</t>
  </si>
  <si>
    <t>белый на кончиках и в центре,  нежно-розовый от центра до середины лепестка, редкий крап , H-120см</t>
  </si>
  <si>
    <t>Lilium Aventino</t>
  </si>
  <si>
    <t>AVENTINO</t>
  </si>
  <si>
    <t>АВЕНТИНО</t>
  </si>
  <si>
    <t>плотный розовый равномерный цвет, центр желтый, 25см, H-130см</t>
  </si>
  <si>
    <t>Lilium Bastogne</t>
  </si>
  <si>
    <t>BASTOGNE</t>
  </si>
  <si>
    <t>БАСТОНЬЕ</t>
  </si>
  <si>
    <t>атласно-розовый с небольшим осветлением в центре, 25см, H-110см</t>
  </si>
  <si>
    <t>жемчужно-розовый с белым кантом и желтоватым центром, H-120см</t>
  </si>
  <si>
    <t>белый с сиреневой каймой и жёлтым центром, H-120см</t>
  </si>
  <si>
    <t>Lilium Belgravia</t>
  </si>
  <si>
    <t>BELGRAVIA</t>
  </si>
  <si>
    <t>БЕЛГРАВИЯ</t>
  </si>
  <si>
    <t>насыщенно-рубиновый, 25см, H-120см</t>
  </si>
  <si>
    <t>желтый: 25см, H-120см</t>
  </si>
  <si>
    <t>белый, винно-красный, звездообразный от центра до середины лепестка , H-100см</t>
  </si>
  <si>
    <t>ОЧЕНЬ КРУПНЫЙ ванильно-жёлтый с чёрными тычинками, 28+ см, H-120см</t>
  </si>
  <si>
    <t>нежно-розовый со светлым центром, Ø20см, H-120см</t>
  </si>
  <si>
    <t>белый с розовыми стрелками и жёлтым центром, H-120см</t>
  </si>
  <si>
    <t>бордовый, глянцевый, 28см, H-125см</t>
  </si>
  <si>
    <t>ярко-розовый с белой каймой и красной полосой по центру лепестков, легкое гофре, H-110см</t>
  </si>
  <si>
    <t>сиреневато-розовый с белым центром, 25см, H-115см</t>
  </si>
  <si>
    <t>Lilium Budlight</t>
  </si>
  <si>
    <t>BUDLIGHT</t>
  </si>
  <si>
    <t>БУДЛАЙТ</t>
  </si>
  <si>
    <t>белый с ярко-желтой звездой в центре, Ø 25см, H-130см</t>
  </si>
  <si>
    <t>белый, ярко-розовый от центра до 1/3 лепестка, H-100см</t>
  </si>
  <si>
    <t>темно-винно-красный, H-120см</t>
  </si>
  <si>
    <t>кремовый с желтым центром, H-120см</t>
  </si>
  <si>
    <t>CHIASSO 16/18</t>
  </si>
  <si>
    <t>КИАССО 16/18</t>
  </si>
  <si>
    <t>розовый со светлым центром и тончайшим белым кантом, H-140см</t>
  </si>
  <si>
    <t>медово-желтый, H-130см</t>
  </si>
  <si>
    <t>сиренево-розовый, диам. 20-22 см, H-110см</t>
  </si>
  <si>
    <t>лимонно-жёлтый с чёрными тычинками, H-105см</t>
  </si>
  <si>
    <t>нежно-розовый,22см, H-100см</t>
  </si>
  <si>
    <t>Lilium Dali</t>
  </si>
  <si>
    <t>DALI</t>
  </si>
  <si>
    <t>ДАЛИ</t>
  </si>
  <si>
    <t>насыщенно-красный, лепестки слегка волнистые, H-120см</t>
  </si>
  <si>
    <t>темно-розовый с темно-винно-красной сердцевиной, H-105см</t>
  </si>
  <si>
    <t>Lilium Debby</t>
  </si>
  <si>
    <t>DEBBY</t>
  </si>
  <si>
    <t>ДЕББИ</t>
  </si>
  <si>
    <t>винно-красный с лососевой каймой, H-150см</t>
  </si>
  <si>
    <t>Lilium Diamante</t>
  </si>
  <si>
    <t>DIAMANTE</t>
  </si>
  <si>
    <t>ДИАМАНТЕ</t>
  </si>
  <si>
    <t>матово-нежно-розовый с белым кантом и желтым центром, диам. 25 см, H-130см</t>
  </si>
  <si>
    <t>рубиново-красный, H-110см</t>
  </si>
  <si>
    <t>светло-розовый с тёмно-малиновыми стрелками от центра, H-120см</t>
  </si>
  <si>
    <t>нежно-розовый с тёмно-розовыми полосками по центру лепестка, H-140см</t>
  </si>
  <si>
    <t>ярко-розовый, H-150см</t>
  </si>
  <si>
    <t>белый с нежно-розовым напылением, H-120см</t>
  </si>
  <si>
    <t>Lilium El Capitan</t>
  </si>
  <si>
    <t>EL CAPITAN</t>
  </si>
  <si>
    <t>ЭЛЬ КАПИТАН</t>
  </si>
  <si>
    <t>ярко-розовый с иовым оттенком, белый кант, очень крупный цветок 25+, H-120см</t>
  </si>
  <si>
    <t>лимонно-желтый, светло-коричневые тычинки, Очень ранний. 25см, H-140см</t>
  </si>
  <si>
    <t>кумачево-красный с жёлтой сердцевинкой, H-140см</t>
  </si>
  <si>
    <t>OTD</t>
  </si>
  <si>
    <t>МАХРОВЫЙ жёлтый, H-130см</t>
  </si>
  <si>
    <t>малиновый, 30см, H-120см</t>
  </si>
  <si>
    <t>винно-красный с белой широкой каймой, H-140см</t>
  </si>
  <si>
    <t>ярко-жёлтый с винно-красным обширным пятном и жёлтым центром, 23см, H-120см</t>
  </si>
  <si>
    <t>белый зеленый центр, черные тычинки, H-110см</t>
  </si>
  <si>
    <t>винно-красный с жёлтыми кончиками, H-120см</t>
  </si>
  <si>
    <t>белый, пурпурный от центра до середины лепестка, H-120см</t>
  </si>
  <si>
    <t>кремовый с электрически-розовыми полосой по центру лепестка, H-100см</t>
  </si>
  <si>
    <t>ярко-розовый с темно-розовой сердцевиной, H-120см</t>
  </si>
  <si>
    <t>Lilium Garden Pleasure</t>
  </si>
  <si>
    <t>GARDEN PLEASURE</t>
  </si>
  <si>
    <t>ГАРДЕН ПЛЕЖЕ</t>
  </si>
  <si>
    <t>белый, ярко-розовый от центра до середины лепестка, H-125см</t>
  </si>
  <si>
    <t>белый с малиновыми стрелками от центра, H-120см</t>
  </si>
  <si>
    <t>Lilium Genzano</t>
  </si>
  <si>
    <t>GENZANO</t>
  </si>
  <si>
    <t>ГЕНЗАНО</t>
  </si>
  <si>
    <t>розовый с сиреневым отливом, H-130см</t>
  </si>
  <si>
    <t>белый с медово-жёлтым центром и тёмно-розовой полосой по тыльной стороне лепестка, на 3 год выростает до 2,2 м и дает до 30 очень крупных соцветий, H-160см</t>
  </si>
  <si>
    <t>малиновые лепестки с кремовой каймой, H-120см</t>
  </si>
  <si>
    <t>"медовая луна" , светло-желтый, у центра более яркий желтый, очень высокий (на второй-третий год), H-180см</t>
  </si>
  <si>
    <t>Эксклюзив! Ярко-розовый, атласный, диам. 23см, H-130см</t>
  </si>
  <si>
    <t>малиново-бордовый с белыми кончиками и белой каймой, 22+, H-110см</t>
  </si>
  <si>
    <t>жёлтый с красными полосками от центра до 2/3 лепестка, H-100см</t>
  </si>
  <si>
    <t>бордовый с белыми кончиками и жёлто-зелёной сердцевиной, H-150см</t>
  </si>
  <si>
    <t>белый с желтой звездой в центре Ø 20см, H-120см</t>
  </si>
  <si>
    <t>розовый с сиреневым оттенком, H-120см</t>
  </si>
  <si>
    <t>нежно-сиренево-розовый, белый центр, 23см, H-120см</t>
  </si>
  <si>
    <t>тёмно-красный с тёмным крапом и белой тонкой каймой по краю, H-110см</t>
  </si>
  <si>
    <t>малиновый с белой каймой, 25см, H-120см</t>
  </si>
  <si>
    <t>кремовый с розоватым румянцем и желтым центром, H-110см</t>
  </si>
  <si>
    <t>бледно-жёлтый, с медово-жёлтым центром и тёмно-красными штрижками ближе к центру, H-110см</t>
  </si>
  <si>
    <t>белый с жёлтой звездой от центра, H-120см</t>
  </si>
  <si>
    <t>кремово-жёлтый с винно-красными мазками по центру лепестка, на 3 год вырастает до 2,2 м и дает до 30 очень крупных соцветий, H-160см</t>
  </si>
  <si>
    <t>Lilium Monterosso</t>
  </si>
  <si>
    <t>MONTEROSSO</t>
  </si>
  <si>
    <t>МОНТЕРОССО</t>
  </si>
  <si>
    <t>розовато-красный, яркий, H-140см</t>
  </si>
  <si>
    <t>кремовый, малиновые стреловидные мазки от сердцевина до середины лепестками, H-115см</t>
  </si>
  <si>
    <t>розовато-кремовый с ярко-красным центром и жёлтой сердцевиной, H-140см</t>
  </si>
  <si>
    <t>ярко-розовый, с небольшой желтой серцевинкой, на 3 год вырастает до 2,2 м и дает до 30 очень крупных соцветий, H-160см</t>
  </si>
  <si>
    <t>смесь окрасок  , H-120см</t>
  </si>
  <si>
    <t>желтый, ровный цвет, H-120см</t>
  </si>
  <si>
    <t xml:space="preserve"> малиново-красный, H-120см</t>
  </si>
  <si>
    <t>кремовый с пурпурным обширным пятном в центре и жёлтым напылением, H-150см</t>
  </si>
  <si>
    <t>сиреневато-розовый, диам. 25 см, H-120см</t>
  </si>
  <si>
    <t>кремовый с розовым к центру, ОЧЕНЬ Крупный цветок, H-160см</t>
  </si>
  <si>
    <t>светло-розовый с ярко-розовыми линиями по центру лепестков, H-130см</t>
  </si>
  <si>
    <t>сиренево-розовый, H-140см</t>
  </si>
  <si>
    <t>бордовый, глянцевый, на 3 год выростает до 2,2 м и дает до 30 очень крупных соцветий, H-120см</t>
  </si>
  <si>
    <t>очень ранее цветение через 70-80 дней. Темно-красный, глянцевый, H-110см</t>
  </si>
  <si>
    <t>винно-красный от центра на две трети лепестка, кончики ярко-желтые , H-100см</t>
  </si>
  <si>
    <t>красный с небольшим белым центром, H-150см</t>
  </si>
  <si>
    <t>ярко-рубиновый , 30см, H-120см</t>
  </si>
  <si>
    <t>жёлтый с розовой каймой, H-130см</t>
  </si>
  <si>
    <t>белый с винно-красным обширным пятном и жёлто-зелёным центром, H-120см</t>
  </si>
  <si>
    <t>кремово-жёлтый, рубиновый от центра до 2/3 лепестка, H-120см</t>
  </si>
  <si>
    <t>рубиновый, с небольшим желтым центром, H-100см</t>
  </si>
  <si>
    <t>розовый с зелёной сердцевинкой, на 3 год выростает до 2,2 м и дает до 30 очень крупных соцветий, H-160см</t>
  </si>
  <si>
    <t>светло-абрикосовый, горловина оранжево-лососевого цвета, сердцевина желтая, крап, H-120см</t>
  </si>
  <si>
    <t>лососевый-оранжевый, очень крупные соцветия, H-140см</t>
  </si>
  <si>
    <t>темно-розовый, сердцевина ярко-желтая, H-120см</t>
  </si>
  <si>
    <t>красный, H-130см</t>
  </si>
  <si>
    <t>насыщенно-бордовый от центра, кончики-белые, H-110см</t>
  </si>
  <si>
    <t>Lilium Shine On</t>
  </si>
  <si>
    <t>SHINE ON</t>
  </si>
  <si>
    <t>ШАЙН ОН</t>
  </si>
  <si>
    <t>ванильно-жёлтый, H-130см</t>
  </si>
  <si>
    <t>Lilium Shocking</t>
  </si>
  <si>
    <t>SHOCKING</t>
  </si>
  <si>
    <t>ШОКИНГ</t>
  </si>
  <si>
    <t>пламенный:желтый, с ярко-красными мазками в центре лепестка, H-105см</t>
  </si>
  <si>
    <t>розово-сиреневый, с белой сердцевиной, H-110см</t>
  </si>
  <si>
    <t>Lilium Terzetto</t>
  </si>
  <si>
    <t>TERZETTO</t>
  </si>
  <si>
    <t>ТЕРЦЕТТО</t>
  </si>
  <si>
    <t>темно-красный, H-120см</t>
  </si>
  <si>
    <t>рубиновый с желтым центром, 25+, H-135см</t>
  </si>
  <si>
    <t>белый с розовым жилкованием с тыльной стороны лепестков, 23см, H-140см</t>
  </si>
  <si>
    <t>МАХРОВЫЙ крупный, с волнистыми лепестками, зеленоватый центр, 25см, H-120см</t>
  </si>
  <si>
    <t>Lilium Yasmine</t>
  </si>
  <si>
    <t>YASMINE</t>
  </si>
  <si>
    <t>ЯСМИН</t>
  </si>
  <si>
    <t>красный с белой каймой, H-100см</t>
  </si>
  <si>
    <t>ярко-желтый, тычинки коричневые, H-120см</t>
  </si>
  <si>
    <t>белый с оранжевыми тычинками, H-110см</t>
  </si>
  <si>
    <t>белый с обширным плотным винно-бордовым пятном в центре, 25см, H-120см</t>
  </si>
  <si>
    <t>нежно-лососево-розовый, H-130см</t>
  </si>
  <si>
    <t>AZT</t>
  </si>
  <si>
    <t>МАХРОВЫЕ цветки оранжевого цвета с пурпурным крапом, чалмовидные. , H-110см</t>
  </si>
  <si>
    <t>желтый с винно-красными широкими пятнами от центра лепестка, H-120см</t>
  </si>
  <si>
    <t>Lilium Pink Flight</t>
  </si>
  <si>
    <t>PINK FLIGHT</t>
  </si>
  <si>
    <t>ПИНК ФЛАЙТ</t>
  </si>
  <si>
    <t>палево-розовый , H-120см</t>
  </si>
  <si>
    <t>кремово-розовый с крупным черным крапом, H-120см</t>
  </si>
  <si>
    <t>Lilium Purple Life</t>
  </si>
  <si>
    <t>PURPLE LIFE</t>
  </si>
  <si>
    <t>ПУРПЛ ЛАЙФ</t>
  </si>
  <si>
    <t>белый с сильным бордовым напылением по всем лепесткам, H-130см</t>
  </si>
  <si>
    <t>Lilium Purple Marble</t>
  </si>
  <si>
    <t>PURPLE MARBLE</t>
  </si>
  <si>
    <t>ПУРПЛ МАРБЛ</t>
  </si>
  <si>
    <t>темно-лиловый, H-130см</t>
  </si>
  <si>
    <t>Lilium Red Flavour</t>
  </si>
  <si>
    <t>RED FLAVOUR</t>
  </si>
  <si>
    <t>РЭД ФЛЕЙВОУР</t>
  </si>
  <si>
    <t>Lilium Red Life</t>
  </si>
  <si>
    <t>RED LIFE</t>
  </si>
  <si>
    <t>РЭД ЛАЙФ</t>
  </si>
  <si>
    <t>оранжево-алый с тёмным крапом, H-150см</t>
  </si>
  <si>
    <t>Lilium Salmon Flavour</t>
  </si>
  <si>
    <t>SALMON FLAVOUR</t>
  </si>
  <si>
    <t>САЛМОН ФЛЕЙВОУР</t>
  </si>
  <si>
    <t>лососевый, H-150см</t>
  </si>
  <si>
    <t>Lilium Sweet Surrender</t>
  </si>
  <si>
    <t>SWEET SURRENDER</t>
  </si>
  <si>
    <t>СВИТ САРРЕНДЕР</t>
  </si>
  <si>
    <t>кремовый с желтоватым центром и тёмным крапом, H-110см</t>
  </si>
  <si>
    <t>нежно-абрикосовый с бордовым крапом по всей поверхности лепестков, H-150см</t>
  </si>
  <si>
    <t>смесь сортов разных окрасок для цветника, H-130см</t>
  </si>
  <si>
    <t>белый с темно-пурпурным крапом, H-120см</t>
  </si>
  <si>
    <t>Lilium Yellow Bruse</t>
  </si>
  <si>
    <t>YELLOW BRUSE</t>
  </si>
  <si>
    <t>ЙЕЛЛОУ БРЮСЕ</t>
  </si>
  <si>
    <t>желтый с коричневым редким крапом и штрихами у центра, H-120см</t>
  </si>
  <si>
    <t>Lilium Pearl Caroline</t>
  </si>
  <si>
    <t>PEARL CAROLINE</t>
  </si>
  <si>
    <t>ПЕРЛ КАРОЛИН</t>
  </si>
  <si>
    <t>ярко-оранжевый. Большее количество цветков, дольшее цветение. Толстые лепестки и крепкие стебли., H-110см</t>
  </si>
  <si>
    <t>кремовый на задней части лепестков бордовые полосы, H-110см</t>
  </si>
  <si>
    <t>Lilium Pearl Jennifer</t>
  </si>
  <si>
    <t>PEARL JENNIFER</t>
  </si>
  <si>
    <t>ПЕРЛ ДЖЕНИФЕР</t>
  </si>
  <si>
    <t>жёлтый с коричневым крапом. Большее количество цветков, дольшее цветение. Толстые лепестки и крепкие стебли., H-110см</t>
  </si>
  <si>
    <t>тёмно-розовый с оранжево-розовым центром. Большее количество цветков, дольше цветение. Толстые лепестки и крепкие стебли., H-110см</t>
  </si>
  <si>
    <t>кремово-жёлтый с тёмно-жёлтым центром. Большее количество цветков, дольше цветение. Толстые лепестки и крепкие стебли., H-110см</t>
  </si>
  <si>
    <t>кремово-белый, 15см, H-120см</t>
  </si>
  <si>
    <t>TR</t>
  </si>
  <si>
    <t>кремово-оранжевый с бронзовыми подпалинами с внешней стороны цветка, H-130см</t>
  </si>
  <si>
    <t>желтый, с бронзовыми подпалинами у края лепестка, внешняя сторона цветка бронзовая, H-130см</t>
  </si>
  <si>
    <t>Upfacing - все цветки направлены вверх, медово-жёлтый , H-130см</t>
  </si>
  <si>
    <t>бело-розовый, края насыщенно-розовые, внешняя сторона цветка ярко-розовая, с внутренней и внешней стороны лепестка красные полосы, H-130см</t>
  </si>
  <si>
    <t>Upfacing -все цветки направлены вверх, палево-розовый с жёлтыми стрелками, H-130см</t>
  </si>
  <si>
    <t>внутри цветок белый с желтым центром, внешняя сторона белая с розовыми и пурпурными полосами, H-130см</t>
  </si>
  <si>
    <t>белый, с желтым внутри цветка, тычинки желтые, H-130см</t>
  </si>
  <si>
    <t>Upfacing -все цветки направлены вверх, кремовый с жёлтым центром, H-130см</t>
  </si>
  <si>
    <t>Upfacing -все цветки направлены вверх, ярко-жёлтый, H-130см</t>
  </si>
  <si>
    <t>смесь сортов различных окрасок для цветника, H-130см</t>
  </si>
  <si>
    <t>SP</t>
  </si>
  <si>
    <t>Многоцветковая лилия, 1.8-2,4м! бордовая с ярко-жёлтым напылением , каймой и тычинками, H-100-160см</t>
  </si>
  <si>
    <t>Многоцветковая лилия, цветки пурпурно-красного цвета с темн-красными точками , чалмовидные. Для заднего плана бордюра, H-160см</t>
  </si>
  <si>
    <t>Многоцветковая лилия, 1.8-2,4м! тёмно-красная с оранжевыми тычинками, H-160см</t>
  </si>
  <si>
    <t>БЕЗ ПЫЛЬЦЫ. розовые кончики с желтоватым центром и пурпурным крапом, H-120см</t>
  </si>
  <si>
    <t>чалмовидная, цвет ярко-оранжеый с чёрным крапом и чёрным кантом, до 20 цветков, H-150см</t>
  </si>
  <si>
    <t>первый гибрид Longiflorum x L.pardalinum.  Высокий мощный стебль, на котором многочисленные широко расставленными цветки., H-120см</t>
  </si>
  <si>
    <t>Lilium Golden Mornig</t>
  </si>
  <si>
    <t>GOLDEN MORNIG</t>
  </si>
  <si>
    <t>ГОЛДЕН МОРНИНГ</t>
  </si>
  <si>
    <t>мартагон желтый с пурпурным крапом, H-100см</t>
  </si>
  <si>
    <t>L. hansonii x L. Martagon многоцветковая, желтый с красным напылением и бордовым крапом, бутоны розовые, H-140см</t>
  </si>
  <si>
    <t>Многоцветковая лилия, 1.8-2,4м! цветки абрикосового цвета с темно-красными бородками, чалмовидные. Для заднего плана бордюра, H-150см</t>
  </si>
  <si>
    <t>Многоцветковая лилия, лепестки белого цвета с насыщенно-абрикосовым центром и оранжевыми бородками, чалмовидные. Для заднего плана бордюра, H-150см</t>
  </si>
  <si>
    <t>жёлтый с красным крапом, H-150см</t>
  </si>
  <si>
    <t>Lilium Manitoba Morning</t>
  </si>
  <si>
    <t>MANITOBA MORNING</t>
  </si>
  <si>
    <t>МАНИТОБА МОРНИНГ</t>
  </si>
  <si>
    <t>Многоцветковая лилия, 1.8-2,4м!  палево-тёмно-розовая с чёрно-жёлтым крапом, H-160см</t>
  </si>
  <si>
    <t>Lilium Orange Marmelade</t>
  </si>
  <si>
    <t>ORANGE MARMELADE</t>
  </si>
  <si>
    <t>ОРАНЖ МАРМЕЛАД</t>
  </si>
  <si>
    <t>Многоцветковая лилия, оранжевый, 4см, H-120см</t>
  </si>
  <si>
    <t>Многоцветковая лилия, желто-оранжевый с выбеленными кончиками и бордовым крапом, 5-7см, H-150см</t>
  </si>
  <si>
    <t>Lilium Pink Morning</t>
  </si>
  <si>
    <t>PINK MORNING</t>
  </si>
  <si>
    <t>ПИНК МОРНИНГ</t>
  </si>
  <si>
    <t>Многоцветковая лилия, розово-кремовая с малиновым обширным напылением, 5см, H-150см</t>
  </si>
  <si>
    <t>многоцветковая, чалмовидная, оранжево-красная без крапа, H-60см</t>
  </si>
  <si>
    <t>Lilium Snowy Morning</t>
  </si>
  <si>
    <t>SNOWY MORNING</t>
  </si>
  <si>
    <t>СНОУ МОРНИНГ</t>
  </si>
  <si>
    <t>мартагон белый, оранжевые тычинки, H-120см</t>
  </si>
  <si>
    <t>8/10</t>
  </si>
  <si>
    <t>Lilium Speciosum Album</t>
  </si>
  <si>
    <t>SPECIOSUM ALBUM</t>
  </si>
  <si>
    <t>СП. АЛЬБУМ</t>
  </si>
  <si>
    <t>с загнутыми , слегка гофрированными лепестками, белого цвета, тычинки коричневые, H-120см</t>
  </si>
  <si>
    <t>Многоцветковая лилия, цветки пунцово-красного цвета с темно-красными точками, белой каймой, чалмовидные. Для заднего плана бордюра, H-140см</t>
  </si>
  <si>
    <t>розовый с красным крапом, H-160см</t>
  </si>
  <si>
    <t>желтый с лиловым крапом, H-120см</t>
  </si>
  <si>
    <t>МАХРОВЫЙ нежнейший кремово-розовый, H-110см</t>
  </si>
  <si>
    <t>Lilium Beautytrend</t>
  </si>
  <si>
    <t>BEAUTYTREND 16/18</t>
  </si>
  <si>
    <t>БЬЮТИТРЕНД 18/20</t>
  </si>
  <si>
    <t>BLIZZARD 18/20</t>
  </si>
  <si>
    <t>БЛИЗЗАРД 18/20</t>
  </si>
  <si>
    <t>CASERTA 16/18</t>
  </si>
  <si>
    <t>КАСЕРТА 16/18</t>
  </si>
  <si>
    <t>CHARDONNAY 18/20</t>
  </si>
  <si>
    <t>ШАРДОНЭ 18/20</t>
  </si>
  <si>
    <t>МАХРОВЫЙ ярко-розовый с лиловым крапом, H-110см</t>
  </si>
  <si>
    <t>DREAMLINE 18/20</t>
  </si>
  <si>
    <t>ДРИМЛАЙН 18/20</t>
  </si>
  <si>
    <t>GRAND AMOUR 18/20</t>
  </si>
  <si>
    <t>ГРАНД АМУР 18/20</t>
  </si>
  <si>
    <t>KADANGO 18/20</t>
  </si>
  <si>
    <t>КАДАНГО 18/20</t>
  </si>
  <si>
    <t>Lilium Laveno</t>
  </si>
  <si>
    <t>LAVENO 16/18</t>
  </si>
  <si>
    <t>ЛАВЕНО 16/18</t>
  </si>
  <si>
    <t>ГУСТОМАХРОВЫЙ нежнейший розовый, H-110см</t>
  </si>
  <si>
    <t>LOTUS BEAUTY 16/18</t>
  </si>
  <si>
    <t>ЛОТУС БЬЮТИ 16/18</t>
  </si>
  <si>
    <t>LOTUS BREEZE 16/18</t>
  </si>
  <si>
    <t>ЛОТУС БРИЗ 16/18</t>
  </si>
  <si>
    <t>LOTUS DREAM 16/18</t>
  </si>
  <si>
    <t>ЛОТУС ДРИМ 16/18</t>
  </si>
  <si>
    <t>LOTUS PURE 16/18</t>
  </si>
  <si>
    <t>ЛОТУС ПЬЮР 16/18</t>
  </si>
  <si>
    <t>LOTUS WONDER 16/18</t>
  </si>
  <si>
    <t>ЛОТУС УАНДЕР 16/18</t>
  </si>
  <si>
    <t>ROSELILY ELENA 18/20</t>
  </si>
  <si>
    <t>ROSELILY ЕЛЕНА 18/20</t>
  </si>
  <si>
    <t>ROSELILY NATALIA 18/20</t>
  </si>
  <si>
    <t>ROSELILY НАТАЛИЯ 18/20</t>
  </si>
  <si>
    <t>Lilium Sancerre</t>
  </si>
  <si>
    <t>SANCERRE 16/18</t>
  </si>
  <si>
    <t>САНСЕРР 16/18</t>
  </si>
  <si>
    <t>МАХРОВЫЙ белоснежный, H-100см</t>
  </si>
  <si>
    <t>SARAH BERNHARDT 18/20</t>
  </si>
  <si>
    <t>САРА БЕРНАР 18/20</t>
  </si>
  <si>
    <t>SNOWBOARD 16/18</t>
  </si>
  <si>
    <t>СНОУБОРД 16/18</t>
  </si>
  <si>
    <t>TWYFORD 18/20</t>
  </si>
  <si>
    <t>ТВИФОРД 18/20</t>
  </si>
  <si>
    <t>WAVERIDER 16/18</t>
  </si>
  <si>
    <t>ВЕЙВРАЙДЕР 16/18</t>
  </si>
  <si>
    <t>YOUNIQUE 18/20</t>
  </si>
  <si>
    <t>ЮНИК 18/20</t>
  </si>
  <si>
    <t>отличается длинными большими бутонами и чистым  белым цветом лепестков, долго стоит в срезке, диам. до 30 см, H-140см</t>
  </si>
  <si>
    <t>ёмно-красный, рубиновый с тёмным редким крапом и волнистым краем лепестка, H-110см</t>
  </si>
  <si>
    <t>BOMBASTIC 18/20</t>
  </si>
  <si>
    <t>БОМБАСТИК 18/20</t>
  </si>
  <si>
    <t>Lilium Coliseum</t>
  </si>
  <si>
    <t>COLISEUM 18/20</t>
  </si>
  <si>
    <t>КОЛИЗЕЙ 18/20</t>
  </si>
  <si>
    <t>нежно-розовый с белым центром, легкое гофре, 22см , H-130см</t>
  </si>
  <si>
    <t>HOCUS POCUS 18/20</t>
  </si>
  <si>
    <t>ФОКУС ПОКУС 18/20</t>
  </si>
  <si>
    <t>HOTLINE 18/20</t>
  </si>
  <si>
    <t>ХОТЛАЙН 18/20</t>
  </si>
  <si>
    <t>пунцово-красный с белой каймой, лёгкое гофре, H-120см</t>
  </si>
  <si>
    <t>PRIMROSE HILL 18/20</t>
  </si>
  <si>
    <t>ПРИМРОУЗ ХИЛЛ 18/20</t>
  </si>
  <si>
    <t>белый с желтыми стрелками и тонкой розовой офрированной каймой, 25см, H-110см</t>
  </si>
  <si>
    <t>BRIGHT BRILIANT 18/20</t>
  </si>
  <si>
    <t>БРАЙТ БРИЛЛИАНТ 18/20</t>
  </si>
  <si>
    <t>WHITE TRIUMPHATOR 16/18</t>
  </si>
  <si>
    <t>УАЙТ ТРИУМФАТОР 16/18</t>
  </si>
  <si>
    <t>НОВИНКА СЕЛЕКЦИИ! красный с кремово-желтой каймой, H-100см</t>
  </si>
  <si>
    <t>бордовый, лянцевый, 28см, H-125см</t>
  </si>
  <si>
    <t>DIAMANTE 20/22</t>
  </si>
  <si>
    <t>ДИАМАНТЕ 20/22</t>
  </si>
  <si>
    <t>FLAVIA 18/20</t>
  </si>
  <si>
    <t>ФЛАВИЯ 18/20</t>
  </si>
  <si>
    <t>GARDEN PLEASURE 18/20</t>
  </si>
  <si>
    <t>ГАРДЕН ПЛЕЖЕ 18/20</t>
  </si>
  <si>
    <t>HOLLAND BEAUTY 18/20</t>
  </si>
  <si>
    <t>ХОЛЛАНД БЬЮТИ 18/20</t>
  </si>
  <si>
    <t>медовая луна" , светло-желтый, у центра более яркий желтый, очень высокий (на второй-третий год), H-180см</t>
  </si>
  <si>
    <t>MONTEGO BAY 18/20</t>
  </si>
  <si>
    <t>МОНТЕГО БЭЙ 18/20</t>
  </si>
  <si>
    <t>Lilium Olympic Torch</t>
  </si>
  <si>
    <t>OLYMPIC TORCH 18/20</t>
  </si>
  <si>
    <t>ОЛИМПИК ТОРЧ 18/20</t>
  </si>
  <si>
    <t>розовато-кремовый с ярко-красным центром и жёлтой сердцевиной, H-150см</t>
  </si>
  <si>
    <t>TABLEDANCE 18/20</t>
  </si>
  <si>
    <t>ТЕЙБЛДАНС 18/20</t>
  </si>
  <si>
    <t>ZELMIRA 18/20</t>
  </si>
  <si>
    <t>ЗЕЛМИРА 18/20</t>
  </si>
  <si>
    <t>AFRICAN QUEEN 18/20</t>
  </si>
  <si>
    <t>АФРИКАН КУИН 18/20</t>
  </si>
  <si>
    <t>PINK PERFECTION 18/20</t>
  </si>
  <si>
    <t>ПИНК ПЕРФЕКШН 18/20</t>
  </si>
  <si>
    <t xml:space="preserve">В зависимости от результатов урожая, иногда, мы вынуждены изменить изменить цену, размеры, фасовку, или отменить заказ, </t>
  </si>
  <si>
    <t xml:space="preserve">при этом Компания не несет ответственность за любые убытки, которые могут возникнуть если фирма не была в </t>
  </si>
  <si>
    <t>состоянии поставить скомплектованный заказ. Комплектование заказов осуществляется согласно последовательности получения заказов.</t>
  </si>
  <si>
    <t xml:space="preserve">Выбор и оплату услуг транспортной компании осуществляет покупатель. </t>
  </si>
  <si>
    <t xml:space="preserve">Вы самостоятельно выбираете транспортную компанию, согласовываете с ними условия транспортировки и доставки товара. </t>
  </si>
  <si>
    <t>Направляете нам Доверенность на отгрузку Вашего товара для выбранной Вами транспортной компании.</t>
  </si>
  <si>
    <t>Право собственности на Товар и риск случайной гибели переходят к Вам с момента передачи нами Товара Вам в руки</t>
  </si>
  <si>
    <t>на нашем складе или представителю заказанной Вами  транспортной компании.</t>
  </si>
  <si>
    <t xml:space="preserve">Качество посадочного материала сохраняется только при соблюдении соответствующих условий хранения и транспортировки. </t>
  </si>
  <si>
    <t>*</t>
  </si>
  <si>
    <t xml:space="preserve">многолетники (корни), растения в тубах и растения в горшках - транспортировка должна осуществляться преимущественно </t>
  </si>
  <si>
    <t xml:space="preserve">транспортом с рефрижераторными установками:  </t>
  </si>
  <si>
    <t>для луковиц лилий и корневищ многолетников при темп. режиме 0-+5ºС,</t>
  </si>
  <si>
    <t>бегонии и глоксинии при темп. +8 +15ºС,</t>
  </si>
  <si>
    <t>разнолуковичные и клубнелуковичные при темп. +5 +10ºС ,</t>
  </si>
  <si>
    <t xml:space="preserve">Несоблюдение необходимых условий транспортировки и хранения, а также, длительная транспортировка (более 4 суток)  </t>
  </si>
  <si>
    <t xml:space="preserve">В этом случае наша фирма оставляет за собой право не принимать претензии по качеству. </t>
  </si>
  <si>
    <t>Предъявление претензии об обнаруженных недостатках по количеству и качеству на момент получения Товара</t>
  </si>
  <si>
    <t xml:space="preserve">прошло не более 3-х календарных дней, включая выходные и праздничные дни, с момента получения Товара </t>
  </si>
  <si>
    <t>возможно при соблюдении следующих  условий:</t>
  </si>
  <si>
    <t>при предоставлении документов, подтверждающих перевозку с соблюдением необходимого температурного режима</t>
  </si>
  <si>
    <t>(при нахождении товара в пути более 4-х суток)</t>
  </si>
  <si>
    <t>Претензии по качеству принимаются в  письменном виде  в форме Акта.</t>
  </si>
  <si>
    <t>могут привести к ухудшению качества товара.</t>
  </si>
  <si>
    <t xml:space="preserve">претензии по браку принимаются только с приложенными фотографиями, на которых хорошо видны единица товара, </t>
  </si>
  <si>
    <t>наименование товара, этикетка с названием сорта, суть претензии.</t>
  </si>
  <si>
    <t>В случае Вашего желания вернуть нам бракованный товар, его возврат в наш адрес Вы производите за свой счет.</t>
  </si>
  <si>
    <t xml:space="preserve">Рекомендуемый режим транспортировки в регионы по товарным группам: </t>
  </si>
  <si>
    <t>В случае удовлетворения претензии, мы произведем компенсацию только стоимости растений.</t>
  </si>
  <si>
    <t>Lilium Tigermoon</t>
  </si>
  <si>
    <t>TIGERMOON</t>
  </si>
  <si>
    <t>ТАЙГЕРМУН</t>
  </si>
  <si>
    <t>кремовый с желтыми продольными  полосами по центру лепестков, темно-красный частый крап по всей поверхности лепестков, 25см , H-130см</t>
  </si>
  <si>
    <t>Lilium Tigerwoods</t>
  </si>
  <si>
    <t>TIGERWOODS</t>
  </si>
  <si>
    <t>ТАЙГЕРВУДС</t>
  </si>
  <si>
    <t>белый, с ярко-малиновыми пососами и ярко-малиновым крапом по всей поверхности, H-90см</t>
  </si>
  <si>
    <t>TIGERMOON 18/20</t>
  </si>
  <si>
    <t>ТАЙГЕРМУН 18/20</t>
  </si>
  <si>
    <t>TIGERWOODS 18/20</t>
  </si>
  <si>
    <t>ТАЙГЕРВУДС 18/20</t>
  </si>
  <si>
    <t>Предварительные заказы принимаются  до 12 ноября 2020</t>
  </si>
  <si>
    <r>
      <rPr>
        <b/>
        <i/>
        <sz val="12"/>
        <color indexed="10"/>
        <rFont val="Arial Cyr"/>
        <charset val="204"/>
      </rPr>
      <t>ООО "СЕМЕНА И СЕЛЕКЦИЯ"</t>
    </r>
    <r>
      <rPr>
        <b/>
        <i/>
        <sz val="12"/>
        <rFont val="Arial Cyr"/>
        <charset val="204"/>
      </rPr>
      <t xml:space="preserve"> semena@aelita.nn.ru тел. (831) 246-72-22, 246-58-80   www.aelita-nn.ru </t>
    </r>
  </si>
  <si>
    <r>
      <t xml:space="preserve">РЕКВИЗИТЫ ЗАКАЗЧИКА НУЖНО ЗАПОЛНИТЬ ОБЯЗАТЕЛЬНО! </t>
    </r>
    <r>
      <rPr>
        <b/>
        <i/>
        <sz val="14"/>
        <rFont val="Arial Cyr"/>
        <charset val="204"/>
      </rPr>
      <t>Информация по Вашему заказу</t>
    </r>
  </si>
  <si>
    <t>ИТОГО</t>
  </si>
  <si>
    <r>
      <t xml:space="preserve">Минимальная общая сумма заказа по всем группам посадочного материала - </t>
    </r>
    <r>
      <rPr>
        <b/>
        <sz val="11"/>
        <color indexed="10"/>
        <rFont val="Arial"/>
        <family val="2"/>
        <charset val="204"/>
      </rPr>
      <t>5000 руб.</t>
    </r>
  </si>
  <si>
    <t>Заказы принимаются до 12 ноября 2020 г.</t>
  </si>
  <si>
    <r>
      <t xml:space="preserve">Оплатить задаток и заключить договор необходимо </t>
    </r>
    <r>
      <rPr>
        <b/>
        <sz val="11"/>
        <color indexed="10"/>
        <rFont val="Arial"/>
        <family val="2"/>
        <charset val="204"/>
      </rPr>
      <t>до 12 ноября 2020г.</t>
    </r>
  </si>
  <si>
    <t xml:space="preserve">Заказанный товар вы сможете получить на нашем оптовом складе по адресу: </t>
  </si>
  <si>
    <r>
      <rPr>
        <b/>
        <i/>
        <sz val="12"/>
        <color indexed="10"/>
        <rFont val="Arial"/>
        <family val="2"/>
        <charset val="204"/>
      </rPr>
      <t>ООО "Семена и Селекция"</t>
    </r>
    <r>
      <rPr>
        <b/>
        <i/>
        <sz val="12"/>
        <rFont val="Arial"/>
        <family val="2"/>
        <charset val="204"/>
      </rPr>
      <t xml:space="preserve"> г. Нижний Новгород, ул. Луначарского д.25/4 </t>
    </r>
  </si>
  <si>
    <t>При изменении курса валюты более 3%, наша компания оставляет за собой право изменить цены</t>
  </si>
  <si>
    <t>предв.сумма</t>
  </si>
  <si>
    <r>
      <rPr>
        <b/>
        <i/>
        <sz val="14"/>
        <color rgb="FFFF0000"/>
        <rFont val="Arial"/>
        <family val="2"/>
        <charset val="204"/>
      </rPr>
      <t xml:space="preserve">ООО "СЕМЕНА И СЕЛЕКЦИЯ" </t>
    </r>
    <r>
      <rPr>
        <b/>
        <i/>
        <sz val="12"/>
        <rFont val="Arial"/>
        <family val="2"/>
        <charset val="204"/>
      </rPr>
      <t xml:space="preserve">Просим по всем возникающим вопросам обращаться по тел. (831) 246-72-22, 246-58-80   или semena@aelita.nn.ru   </t>
    </r>
    <r>
      <rPr>
        <b/>
        <i/>
        <sz val="12"/>
        <color rgb="FFFF0000"/>
        <rFont val="Arial"/>
        <family val="2"/>
        <charset val="204"/>
      </rPr>
      <t xml:space="preserve">www.aelita-nn.ru  </t>
    </r>
  </si>
  <si>
    <r>
      <t xml:space="preserve">Обязательно внесение задатка </t>
    </r>
    <r>
      <rPr>
        <b/>
        <sz val="11"/>
        <color rgb="FFFF0000"/>
        <rFont val="Arial"/>
        <family val="2"/>
        <charset val="204"/>
      </rPr>
      <t>5</t>
    </r>
    <r>
      <rPr>
        <b/>
        <sz val="11"/>
        <color indexed="10"/>
        <rFont val="Arial"/>
        <family val="2"/>
        <charset val="204"/>
      </rPr>
      <t>0%</t>
    </r>
    <r>
      <rPr>
        <sz val="11"/>
        <rFont val="Arial"/>
        <family val="2"/>
        <charset val="204"/>
      </rPr>
      <t>.</t>
    </r>
  </si>
</sst>
</file>

<file path=xl/styles.xml><?xml version="1.0" encoding="utf-8"?>
<styleSheet xmlns="http://schemas.openxmlformats.org/spreadsheetml/2006/main">
  <numFmts count="13">
    <numFmt numFmtId="164" formatCode="#,##0.00;;;@"/>
    <numFmt numFmtId="165" formatCode="0;\-0;;@"/>
    <numFmt numFmtId="166" formatCode="#,##0.00&quot;р.&quot;;\-#,##0.00&quot;р.&quot;;;@"/>
    <numFmt numFmtId="167" formatCode="0%;\-0;;@"/>
    <numFmt numFmtId="168" formatCode="0.0"/>
    <numFmt numFmtId="169" formatCode="#,##0.00_ ;[Red]\-#,##0.00\ "/>
    <numFmt numFmtId="170" formatCode="00000_###000_00"/>
    <numFmt numFmtId="171" formatCode="#,##0.00_ ;[Red]\-#,##0.00;;@"/>
    <numFmt numFmtId="172" formatCode="#,##0.0_ ;[Red]\-#,##0.0\ "/>
    <numFmt numFmtId="173" formatCode="#,##0_ ;[Red]\-#,##0;;@"/>
    <numFmt numFmtId="174" formatCode="0_ ;[Red]\-0\ "/>
    <numFmt numFmtId="175" formatCode="\х\ #,##0"/>
    <numFmt numFmtId="176" formatCode="_-* #,##0.00\ [$₽-419]_-;\-* #,##0.00\ [$₽-419]_-;_-* &quot;-&quot;??\ [$₽-419]_-;_-@_-"/>
  </numFmts>
  <fonts count="117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9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b/>
      <i/>
      <sz val="12"/>
      <color indexed="18"/>
      <name val="Arial"/>
      <family val="2"/>
      <charset val="204"/>
    </font>
    <font>
      <b/>
      <i/>
      <sz val="16"/>
      <color indexed="58"/>
      <name val="Arial"/>
      <family val="2"/>
      <charset val="204"/>
    </font>
    <font>
      <sz val="8"/>
      <name val="Arial"/>
      <family val="2"/>
      <charset val="204"/>
    </font>
    <font>
      <b/>
      <i/>
      <sz val="20"/>
      <color indexed="10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sz val="7.5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16"/>
      <name val="Arial"/>
      <family val="2"/>
      <charset val="204"/>
    </font>
    <font>
      <b/>
      <sz val="20"/>
      <color indexed="10"/>
      <name val="Times New Roman"/>
      <family val="1"/>
      <charset val="204"/>
    </font>
    <font>
      <b/>
      <sz val="9"/>
      <name val="Arial Cyr"/>
      <charset val="204"/>
    </font>
    <font>
      <b/>
      <i/>
      <sz val="8"/>
      <name val="Arial Cyr"/>
      <charset val="204"/>
    </font>
    <font>
      <b/>
      <i/>
      <sz val="11"/>
      <color indexed="8"/>
      <name val="Arial"/>
      <family val="2"/>
      <charset val="204"/>
    </font>
    <font>
      <b/>
      <vertAlign val="superscript"/>
      <sz val="8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b/>
      <i/>
      <sz val="20"/>
      <color theme="0" tint="-0.34998626667073579"/>
      <name val="Times New Roman"/>
      <family val="1"/>
      <charset val="204"/>
    </font>
    <font>
      <b/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6600"/>
      <name val="Arial Cyr"/>
      <charset val="204"/>
    </font>
    <font>
      <b/>
      <sz val="12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9"/>
      <name val="Arial Cyr"/>
      <charset val="204"/>
    </font>
    <font>
      <b/>
      <i/>
      <u/>
      <sz val="14"/>
      <color theme="5" tint="-0.499984740745262"/>
      <name val="Arial"/>
      <family val="2"/>
      <charset val="204"/>
    </font>
    <font>
      <b/>
      <i/>
      <u/>
      <sz val="12"/>
      <color indexed="10"/>
      <name val="Arial Cyr"/>
      <charset val="204"/>
    </font>
    <font>
      <b/>
      <i/>
      <sz val="9"/>
      <name val="Arial Cyr"/>
      <charset val="204"/>
    </font>
    <font>
      <b/>
      <i/>
      <u/>
      <sz val="18"/>
      <name val="Arial"/>
      <family val="2"/>
      <charset val="204"/>
    </font>
    <font>
      <b/>
      <i/>
      <sz val="11"/>
      <color indexed="58"/>
      <name val="Arial"/>
      <family val="2"/>
      <charset val="204"/>
    </font>
    <font>
      <b/>
      <sz val="8"/>
      <color rgb="FFFF0000"/>
      <name val="Arial Cyr"/>
      <charset val="204"/>
    </font>
    <font>
      <b/>
      <sz val="11"/>
      <color theme="1"/>
      <name val="Arial"/>
      <family val="2"/>
      <charset val="204"/>
    </font>
    <font>
      <b/>
      <u/>
      <sz val="10"/>
      <color indexed="12"/>
      <name val="Arial"/>
      <family val="2"/>
    </font>
    <font>
      <b/>
      <sz val="8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8"/>
      <color indexed="6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0"/>
      <color indexed="12"/>
      <name val="Arial Cyr"/>
      <charset val="204"/>
    </font>
    <font>
      <sz val="8"/>
      <color theme="0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9"/>
      <color indexed="6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i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i/>
      <sz val="10"/>
      <color rgb="FF002060"/>
      <name val="Calibri"/>
      <family val="2"/>
      <charset val="204"/>
      <scheme val="minor"/>
    </font>
    <font>
      <b/>
      <i/>
      <sz val="11"/>
      <color rgb="FF002060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i/>
      <sz val="14"/>
      <color indexed="18"/>
      <name val="Arial"/>
      <family val="2"/>
      <charset val="204"/>
    </font>
    <font>
      <b/>
      <i/>
      <sz val="18"/>
      <color indexed="18"/>
      <name val="Arial"/>
      <family val="2"/>
      <charset val="204"/>
    </font>
    <font>
      <b/>
      <sz val="8"/>
      <color indexed="12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9"/>
      <color indexed="12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rgb="FF0070C0"/>
      <name val="Calibri"/>
      <family val="2"/>
      <charset val="204"/>
      <scheme val="minor"/>
    </font>
    <font>
      <sz val="8"/>
      <color theme="4" tint="-0.249977111117893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000080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sz val="12"/>
      <name val="Arial Cyr"/>
      <charset val="204"/>
    </font>
    <font>
      <u/>
      <sz val="10"/>
      <color indexed="12"/>
      <name val="Arial"/>
      <family val="2"/>
    </font>
    <font>
      <b/>
      <i/>
      <u/>
      <sz val="14"/>
      <name val="Arial Cyr"/>
      <charset val="204"/>
    </font>
    <font>
      <b/>
      <i/>
      <sz val="12"/>
      <color indexed="10"/>
      <name val="Arial Cyr"/>
      <charset val="204"/>
    </font>
    <font>
      <b/>
      <i/>
      <sz val="12"/>
      <color rgb="FFFF0000"/>
      <name val="Arial Cyr"/>
      <charset val="204"/>
    </font>
    <font>
      <b/>
      <i/>
      <sz val="14"/>
      <name val="Arial Cyr"/>
      <charset val="204"/>
    </font>
    <font>
      <b/>
      <sz val="11"/>
      <color indexed="10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7" borderId="1" applyNumberFormat="0" applyAlignment="0" applyProtection="0"/>
    <xf numFmtId="0" fontId="5" fillId="20" borderId="9" applyNumberFormat="0" applyAlignment="0" applyProtection="0"/>
    <xf numFmtId="0" fontId="6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23" borderId="7" applyNumberFormat="0" applyFon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</cellStyleXfs>
  <cellXfs count="340">
    <xf numFmtId="0" fontId="0" fillId="0" borderId="0" xfId="0"/>
    <xf numFmtId="0" fontId="27" fillId="24" borderId="0" xfId="0" applyFont="1" applyFill="1" applyBorder="1" applyAlignment="1" applyProtection="1">
      <alignment horizontal="center" wrapText="1"/>
    </xf>
    <xf numFmtId="0" fontId="21" fillId="24" borderId="0" xfId="0" applyFont="1" applyFill="1" applyBorder="1" applyAlignment="1" applyProtection="1">
      <alignment vertical="top" wrapText="1"/>
    </xf>
    <xf numFmtId="164" fontId="30" fillId="0" borderId="0" xfId="0" applyNumberFormat="1" applyFont="1" applyFill="1" applyAlignment="1" applyProtection="1">
      <alignment vertical="center"/>
    </xf>
    <xf numFmtId="0" fontId="31" fillId="24" borderId="0" xfId="0" applyFont="1" applyFill="1" applyAlignment="1"/>
    <xf numFmtId="0" fontId="3" fillId="0" borderId="0" xfId="0" applyFont="1" applyProtection="1"/>
    <xf numFmtId="0" fontId="25" fillId="24" borderId="0" xfId="0" applyFont="1" applyFill="1" applyBorder="1" applyAlignment="1" applyProtection="1">
      <alignment vertical="top" wrapText="1"/>
    </xf>
    <xf numFmtId="0" fontId="30" fillId="24" borderId="0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1" fontId="30" fillId="0" borderId="0" xfId="0" applyNumberFormat="1" applyFont="1" applyFill="1" applyAlignment="1" applyProtection="1">
      <alignment vertical="center"/>
    </xf>
    <xf numFmtId="0" fontId="30" fillId="0" borderId="0" xfId="0" applyFont="1" applyProtection="1"/>
    <xf numFmtId="0" fontId="30" fillId="0" borderId="0" xfId="0" applyFont="1" applyFill="1" applyAlignment="1" applyProtection="1">
      <alignment horizontal="left" wrapText="1"/>
    </xf>
    <xf numFmtId="0" fontId="0" fillId="24" borderId="0" xfId="0" applyFill="1" applyProtection="1">
      <protection hidden="1"/>
    </xf>
    <xf numFmtId="0" fontId="39" fillId="24" borderId="0" xfId="0" applyFont="1" applyFill="1" applyAlignment="1" applyProtection="1">
      <alignment vertical="top" wrapText="1"/>
      <protection hidden="1"/>
    </xf>
    <xf numFmtId="0" fontId="0" fillId="0" borderId="0" xfId="0" applyFill="1" applyProtection="1">
      <protection hidden="1"/>
    </xf>
    <xf numFmtId="0" fontId="40" fillId="24" borderId="0" xfId="0" applyFont="1" applyFill="1" applyAlignment="1" applyProtection="1">
      <protection hidden="1"/>
    </xf>
    <xf numFmtId="0" fontId="41" fillId="24" borderId="0" xfId="0" applyFont="1" applyFill="1" applyAlignment="1" applyProtection="1">
      <alignment wrapText="1"/>
      <protection hidden="1"/>
    </xf>
    <xf numFmtId="0" fontId="0" fillId="24" borderId="0" xfId="0" applyFill="1" applyAlignment="1" applyProtection="1">
      <alignment wrapText="1"/>
      <protection hidden="1"/>
    </xf>
    <xf numFmtId="0" fontId="42" fillId="24" borderId="0" xfId="0" applyFont="1" applyFill="1" applyAlignment="1" applyProtection="1">
      <alignment vertical="top" wrapText="1"/>
      <protection hidden="1"/>
    </xf>
    <xf numFmtId="0" fontId="0" fillId="24" borderId="0" xfId="0" applyFill="1" applyAlignment="1" applyProtection="1">
      <protection hidden="1"/>
    </xf>
    <xf numFmtId="0" fontId="44" fillId="24" borderId="0" xfId="0" applyFont="1" applyFill="1" applyBorder="1" applyAlignment="1" applyProtection="1">
      <alignment horizontal="center"/>
      <protection hidden="1"/>
    </xf>
    <xf numFmtId="0" fontId="35" fillId="24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/>
    <xf numFmtId="0" fontId="21" fillId="24" borderId="0" xfId="0" applyFont="1" applyFill="1" applyAlignment="1" applyProtection="1">
      <alignment horizontal="right" vertical="center" wrapText="1"/>
    </xf>
    <xf numFmtId="166" fontId="21" fillId="24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24" borderId="13" xfId="0" applyFill="1" applyBorder="1" applyProtection="1">
      <protection hidden="1"/>
    </xf>
    <xf numFmtId="0" fontId="48" fillId="24" borderId="0" xfId="0" applyFont="1" applyFill="1" applyAlignment="1" applyProtection="1">
      <alignment horizontal="center" vertical="center" wrapText="1"/>
      <protection hidden="1"/>
    </xf>
    <xf numFmtId="0" fontId="0" fillId="28" borderId="0" xfId="0" applyFill="1"/>
    <xf numFmtId="0" fontId="27" fillId="24" borderId="0" xfId="0" applyFont="1" applyFill="1" applyBorder="1" applyAlignment="1" applyProtection="1">
      <alignment wrapText="1"/>
    </xf>
    <xf numFmtId="0" fontId="27" fillId="28" borderId="0" xfId="0" applyFont="1" applyFill="1" applyBorder="1" applyAlignment="1" applyProtection="1">
      <alignment wrapText="1"/>
    </xf>
    <xf numFmtId="0" fontId="51" fillId="28" borderId="0" xfId="0" applyFont="1" applyFill="1" applyAlignment="1"/>
    <xf numFmtId="0" fontId="50" fillId="28" borderId="0" xfId="0" applyFont="1" applyFill="1" applyProtection="1"/>
    <xf numFmtId="0" fontId="30" fillId="28" borderId="0" xfId="0" applyFont="1" applyFill="1" applyBorder="1" applyProtection="1"/>
    <xf numFmtId="0" fontId="25" fillId="28" borderId="0" xfId="0" applyFont="1" applyFill="1" applyBorder="1" applyProtection="1"/>
    <xf numFmtId="0" fontId="25" fillId="28" borderId="0" xfId="0" applyFont="1" applyFill="1" applyBorder="1" applyAlignment="1" applyProtection="1">
      <alignment vertical="top" wrapText="1"/>
    </xf>
    <xf numFmtId="0" fontId="0" fillId="28" borderId="0" xfId="0" applyFill="1" applyProtection="1">
      <protection hidden="1"/>
    </xf>
    <xf numFmtId="0" fontId="0" fillId="28" borderId="0" xfId="0" applyFill="1" applyAlignment="1" applyProtection="1">
      <protection hidden="1"/>
    </xf>
    <xf numFmtId="0" fontId="34" fillId="28" borderId="0" xfId="0" applyFont="1" applyFill="1" applyAlignment="1" applyProtection="1">
      <alignment horizontal="center" wrapText="1"/>
    </xf>
    <xf numFmtId="0" fontId="21" fillId="28" borderId="0" xfId="0" applyFont="1" applyFill="1" applyAlignment="1" applyProtection="1">
      <alignment horizontal="right" vertical="center" wrapText="1"/>
    </xf>
    <xf numFmtId="0" fontId="21" fillId="28" borderId="0" xfId="0" applyFont="1" applyFill="1" applyAlignment="1" applyProtection="1">
      <alignment horizontal="center" wrapText="1"/>
    </xf>
    <xf numFmtId="0" fontId="3" fillId="28" borderId="0" xfId="0" applyFont="1" applyFill="1" applyAlignment="1" applyProtection="1">
      <alignment horizontal="center" wrapText="1"/>
    </xf>
    <xf numFmtId="0" fontId="25" fillId="28" borderId="0" xfId="0" applyFont="1" applyFill="1" applyAlignment="1" applyProtection="1">
      <alignment horizontal="center" wrapText="1"/>
    </xf>
    <xf numFmtId="0" fontId="40" fillId="28" borderId="0" xfId="0" applyFont="1" applyFill="1" applyAlignment="1" applyProtection="1">
      <protection hidden="1"/>
    </xf>
    <xf numFmtId="0" fontId="0" fillId="28" borderId="0" xfId="0" applyFill="1" applyAlignment="1" applyProtection="1">
      <alignment wrapText="1"/>
      <protection hidden="1"/>
    </xf>
    <xf numFmtId="0" fontId="27" fillId="24" borderId="0" xfId="0" applyFont="1" applyFill="1" applyBorder="1" applyAlignment="1" applyProtection="1">
      <alignment vertical="top"/>
    </xf>
    <xf numFmtId="0" fontId="28" fillId="24" borderId="0" xfId="0" applyFont="1" applyFill="1" applyBorder="1" applyAlignment="1" applyProtection="1"/>
    <xf numFmtId="0" fontId="29" fillId="24" borderId="0" xfId="0" applyFont="1" applyFill="1" applyBorder="1" applyAlignment="1" applyProtection="1">
      <alignment vertical="center"/>
    </xf>
    <xf numFmtId="0" fontId="38" fillId="24" borderId="0" xfId="0" applyFont="1" applyFill="1" applyAlignment="1" applyProtection="1">
      <alignment horizontal="center" vertical="top" wrapText="1"/>
      <protection hidden="1"/>
    </xf>
    <xf numFmtId="0" fontId="0" fillId="28" borderId="0" xfId="0" applyFill="1" applyBorder="1"/>
    <xf numFmtId="0" fontId="59" fillId="28" borderId="0" xfId="0" applyFont="1" applyFill="1" applyAlignment="1" applyProtection="1">
      <alignment vertical="top"/>
    </xf>
    <xf numFmtId="0" fontId="40" fillId="24" borderId="0" xfId="0" applyFont="1" applyFill="1" applyAlignment="1" applyProtection="1">
      <alignment horizontal="center"/>
      <protection hidden="1"/>
    </xf>
    <xf numFmtId="0" fontId="60" fillId="24" borderId="0" xfId="0" applyFont="1" applyFill="1" applyAlignment="1" applyProtection="1">
      <protection hidden="1"/>
    </xf>
    <xf numFmtId="0" fontId="23" fillId="24" borderId="11" xfId="0" applyFont="1" applyFill="1" applyBorder="1" applyAlignment="1" applyProtection="1">
      <alignment vertical="center"/>
      <protection hidden="1"/>
    </xf>
    <xf numFmtId="0" fontId="7" fillId="24" borderId="0" xfId="0" applyFont="1" applyFill="1" applyBorder="1" applyAlignment="1" applyProtection="1">
      <alignment vertical="center" wrapText="1"/>
      <protection hidden="1"/>
    </xf>
    <xf numFmtId="166" fontId="23" fillId="30" borderId="30" xfId="0" applyNumberFormat="1" applyFont="1" applyFill="1" applyBorder="1" applyAlignment="1" applyProtection="1">
      <alignment vertical="center" wrapText="1"/>
      <protection hidden="1"/>
    </xf>
    <xf numFmtId="0" fontId="0" fillId="30" borderId="0" xfId="0" applyFill="1" applyAlignment="1" applyProtection="1">
      <alignment vertical="center" wrapText="1"/>
      <protection hidden="1"/>
    </xf>
    <xf numFmtId="0" fontId="44" fillId="30" borderId="0" xfId="0" applyFont="1" applyFill="1" applyBorder="1" applyAlignment="1" applyProtection="1">
      <alignment horizontal="center"/>
      <protection hidden="1"/>
    </xf>
    <xf numFmtId="0" fontId="58" fillId="24" borderId="0" xfId="0" applyFont="1" applyFill="1"/>
    <xf numFmtId="0" fontId="61" fillId="24" borderId="0" xfId="0" applyFont="1" applyFill="1" applyAlignment="1">
      <alignment vertical="center"/>
    </xf>
    <xf numFmtId="0" fontId="46" fillId="24" borderId="0" xfId="0" applyFont="1" applyFill="1" applyAlignment="1">
      <alignment horizontal="left" vertical="center"/>
    </xf>
    <xf numFmtId="0" fontId="0" fillId="28" borderId="13" xfId="0" applyFill="1" applyBorder="1" applyProtection="1">
      <protection hidden="1"/>
    </xf>
    <xf numFmtId="0" fontId="0" fillId="28" borderId="0" xfId="0" applyFill="1" applyAlignment="1" applyProtection="1">
      <alignment vertical="center" wrapText="1"/>
      <protection hidden="1"/>
    </xf>
    <xf numFmtId="0" fontId="44" fillId="28" borderId="0" xfId="0" applyFont="1" applyFill="1" applyBorder="1" applyAlignment="1" applyProtection="1">
      <alignment horizontal="center"/>
      <protection hidden="1"/>
    </xf>
    <xf numFmtId="0" fontId="0" fillId="24" borderId="0" xfId="0" applyFill="1" applyBorder="1" applyProtection="1">
      <protection hidden="1"/>
    </xf>
    <xf numFmtId="0" fontId="21" fillId="28" borderId="0" xfId="0" applyFont="1" applyFill="1" applyBorder="1" applyAlignment="1" applyProtection="1">
      <alignment vertical="top" wrapText="1"/>
    </xf>
    <xf numFmtId="0" fontId="65" fillId="28" borderId="0" xfId="0" applyFont="1" applyFill="1" applyBorder="1" applyAlignment="1" applyProtection="1">
      <alignment vertical="center"/>
    </xf>
    <xf numFmtId="0" fontId="37" fillId="28" borderId="0" xfId="0" applyFont="1" applyFill="1" applyAlignment="1" applyProtection="1">
      <alignment horizontal="center" wrapText="1"/>
    </xf>
    <xf numFmtId="0" fontId="25" fillId="28" borderId="0" xfId="0" applyFont="1" applyFill="1" applyAlignment="1" applyProtection="1">
      <alignment horizontal="right" vertical="center" wrapText="1"/>
    </xf>
    <xf numFmtId="0" fontId="22" fillId="24" borderId="0" xfId="0" applyFont="1" applyFill="1" applyAlignment="1" applyProtection="1">
      <alignment horizontal="left" wrapText="1"/>
      <protection hidden="1"/>
    </xf>
    <xf numFmtId="0" fontId="62" fillId="24" borderId="0" xfId="0" applyFont="1" applyFill="1" applyAlignment="1" applyProtection="1">
      <alignment vertical="top" wrapText="1"/>
      <protection hidden="1"/>
    </xf>
    <xf numFmtId="0" fontId="61" fillId="24" borderId="0" xfId="0" applyFont="1" applyFill="1" applyAlignment="1">
      <alignment horizontal="left" vertical="center"/>
    </xf>
    <xf numFmtId="0" fontId="58" fillId="24" borderId="13" xfId="0" applyFont="1" applyFill="1" applyBorder="1"/>
    <xf numFmtId="0" fontId="46" fillId="24" borderId="13" xfId="0" applyFont="1" applyFill="1" applyBorder="1" applyAlignment="1">
      <alignment horizontal="left" vertical="center"/>
    </xf>
    <xf numFmtId="0" fontId="0" fillId="28" borderId="13" xfId="0" applyFill="1" applyBorder="1" applyAlignment="1" applyProtection="1">
      <protection hidden="1"/>
    </xf>
    <xf numFmtId="0" fontId="68" fillId="28" borderId="0" xfId="0" applyFont="1" applyFill="1" applyBorder="1" applyAlignment="1" applyProtection="1">
      <alignment wrapText="1"/>
      <protection locked="0" hidden="1"/>
    </xf>
    <xf numFmtId="0" fontId="48" fillId="28" borderId="0" xfId="0" applyFont="1" applyFill="1" applyAlignment="1" applyProtection="1">
      <alignment horizontal="center" vertical="center" wrapText="1"/>
      <protection hidden="1"/>
    </xf>
    <xf numFmtId="0" fontId="69" fillId="28" borderId="13" xfId="0" applyFont="1" applyFill="1" applyBorder="1" applyProtection="1">
      <protection hidden="1"/>
    </xf>
    <xf numFmtId="0" fontId="62" fillId="28" borderId="0" xfId="0" applyFont="1" applyFill="1" applyAlignment="1" applyProtection="1">
      <alignment vertical="top" wrapText="1"/>
      <protection hidden="1"/>
    </xf>
    <xf numFmtId="0" fontId="43" fillId="24" borderId="0" xfId="0" applyFont="1" applyFill="1" applyAlignment="1" applyProtection="1">
      <alignment vertical="center" textRotation="180" wrapText="1"/>
      <protection hidden="1"/>
    </xf>
    <xf numFmtId="2" fontId="3" fillId="0" borderId="0" xfId="0" applyNumberFormat="1" applyFont="1" applyProtection="1"/>
    <xf numFmtId="2" fontId="3" fillId="0" borderId="0" xfId="0" applyNumberFormat="1" applyFont="1" applyFill="1" applyProtection="1"/>
    <xf numFmtId="2" fontId="24" fillId="0" borderId="0" xfId="28" applyNumberFormat="1" applyFont="1" applyAlignment="1" applyProtection="1">
      <alignment horizontal="center" vertical="center"/>
    </xf>
    <xf numFmtId="0" fontId="53" fillId="28" borderId="0" xfId="0" applyFont="1" applyFill="1"/>
    <xf numFmtId="0" fontId="75" fillId="28" borderId="0" xfId="0" applyFont="1" applyFill="1"/>
    <xf numFmtId="0" fontId="74" fillId="28" borderId="0" xfId="0" applyFont="1" applyFill="1"/>
    <xf numFmtId="0" fontId="23" fillId="31" borderId="20" xfId="0" applyFont="1" applyFill="1" applyBorder="1" applyAlignment="1" applyProtection="1">
      <alignment horizontal="center" vertical="center"/>
      <protection hidden="1"/>
    </xf>
    <xf numFmtId="0" fontId="23" fillId="31" borderId="26" xfId="0" applyFont="1" applyFill="1" applyBorder="1" applyAlignment="1" applyProtection="1">
      <alignment horizontal="center" vertical="center"/>
      <protection hidden="1"/>
    </xf>
    <xf numFmtId="0" fontId="23" fillId="31" borderId="31" xfId="0" applyFont="1" applyFill="1" applyBorder="1" applyAlignment="1" applyProtection="1">
      <alignment horizontal="center" vertical="center"/>
      <protection hidden="1"/>
    </xf>
    <xf numFmtId="0" fontId="23" fillId="31" borderId="30" xfId="0" applyFont="1" applyFill="1" applyBorder="1" applyAlignment="1" applyProtection="1">
      <alignment horizontal="center" vertical="center"/>
      <protection hidden="1"/>
    </xf>
    <xf numFmtId="0" fontId="22" fillId="31" borderId="26" xfId="0" applyFont="1" applyFill="1" applyBorder="1" applyAlignment="1" applyProtection="1">
      <alignment horizontal="right" vertical="center" wrapText="1"/>
      <protection hidden="1"/>
    </xf>
    <xf numFmtId="0" fontId="22" fillId="31" borderId="12" xfId="0" applyFont="1" applyFill="1" applyBorder="1" applyAlignment="1" applyProtection="1">
      <alignment horizontal="right" vertical="center" wrapText="1"/>
      <protection hidden="1"/>
    </xf>
    <xf numFmtId="0" fontId="22" fillId="31" borderId="30" xfId="0" applyFont="1" applyFill="1" applyBorder="1" applyAlignment="1" applyProtection="1">
      <alignment horizontal="right" vertical="center" wrapText="1"/>
      <protection hidden="1"/>
    </xf>
    <xf numFmtId="0" fontId="22" fillId="31" borderId="32" xfId="0" applyFont="1" applyFill="1" applyBorder="1" applyAlignment="1" applyProtection="1">
      <alignment horizontal="right" vertical="center" wrapText="1"/>
      <protection hidden="1"/>
    </xf>
    <xf numFmtId="0" fontId="48" fillId="28" borderId="0" xfId="0" applyFont="1" applyFill="1" applyAlignment="1" applyProtection="1">
      <alignment horizontal="center" vertical="center" wrapText="1"/>
      <protection hidden="1"/>
    </xf>
    <xf numFmtId="0" fontId="0" fillId="28" borderId="0" xfId="0" applyFill="1" applyAlignment="1">
      <alignment vertical="center"/>
    </xf>
    <xf numFmtId="0" fontId="85" fillId="28" borderId="0" xfId="0" applyFont="1" applyFill="1" applyBorder="1" applyAlignment="1" applyProtection="1">
      <alignment vertical="center"/>
    </xf>
    <xf numFmtId="0" fontId="47" fillId="28" borderId="0" xfId="0" applyFont="1" applyFill="1" applyBorder="1" applyAlignment="1" applyProtection="1">
      <alignment horizontal="left" vertical="center"/>
    </xf>
    <xf numFmtId="0" fontId="67" fillId="0" borderId="29" xfId="0" applyFont="1" applyBorder="1" applyAlignment="1">
      <alignment horizontal="center" vertical="center" wrapText="1"/>
    </xf>
    <xf numFmtId="0" fontId="70" fillId="24" borderId="29" xfId="0" applyFont="1" applyFill="1" applyBorder="1" applyAlignment="1">
      <alignment horizontal="center" vertical="center" wrapText="1"/>
    </xf>
    <xf numFmtId="0" fontId="73" fillId="0" borderId="20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textRotation="90" wrapText="1"/>
    </xf>
    <xf numFmtId="0" fontId="87" fillId="0" borderId="29" xfId="0" applyFont="1" applyBorder="1" applyAlignment="1">
      <alignment horizontal="center" vertical="center" wrapText="1" shrinkToFit="1"/>
    </xf>
    <xf numFmtId="2" fontId="67" fillId="0" borderId="29" xfId="0" applyNumberFormat="1" applyFont="1" applyBorder="1" applyAlignment="1">
      <alignment horizontal="center" vertical="center" wrapText="1"/>
    </xf>
    <xf numFmtId="0" fontId="88" fillId="0" borderId="29" xfId="0" applyFont="1" applyBorder="1" applyAlignment="1">
      <alignment horizontal="center" vertical="center" wrapText="1"/>
    </xf>
    <xf numFmtId="1" fontId="55" fillId="29" borderId="29" xfId="0" applyNumberFormat="1" applyFont="1" applyFill="1" applyBorder="1" applyAlignment="1">
      <alignment horizontal="center" vertical="center" wrapText="1"/>
    </xf>
    <xf numFmtId="164" fontId="67" fillId="0" borderId="29" xfId="0" applyNumberFormat="1" applyFont="1" applyBorder="1" applyAlignment="1">
      <alignment horizontal="center" vertical="center" wrapText="1"/>
    </xf>
    <xf numFmtId="0" fontId="30" fillId="24" borderId="0" xfId="0" applyFont="1" applyFill="1" applyBorder="1" applyProtection="1"/>
    <xf numFmtId="0" fontId="25" fillId="24" borderId="0" xfId="0" applyFont="1" applyFill="1" applyBorder="1" applyProtection="1"/>
    <xf numFmtId="0" fontId="25" fillId="0" borderId="27" xfId="0" applyFont="1" applyFill="1" applyBorder="1" applyAlignment="1" applyProtection="1">
      <alignment vertical="center" wrapText="1"/>
    </xf>
    <xf numFmtId="0" fontId="26" fillId="26" borderId="0" xfId="0" applyFont="1" applyFill="1" applyBorder="1" applyAlignment="1" applyProtection="1">
      <alignment horizontal="center" vertical="center" wrapText="1"/>
    </xf>
    <xf numFmtId="0" fontId="76" fillId="26" borderId="10" xfId="0" applyFont="1" applyFill="1" applyBorder="1" applyAlignment="1">
      <alignment horizontal="center" vertical="center" wrapText="1"/>
    </xf>
    <xf numFmtId="0" fontId="89" fillId="26" borderId="10" xfId="0" applyFont="1" applyFill="1" applyBorder="1" applyAlignment="1">
      <alignment horizontal="left" vertical="center"/>
    </xf>
    <xf numFmtId="0" fontId="90" fillId="26" borderId="10" xfId="0" applyFont="1" applyFill="1" applyBorder="1" applyAlignment="1">
      <alignment horizontal="left" vertical="center"/>
    </xf>
    <xf numFmtId="0" fontId="86" fillId="26" borderId="10" xfId="0" applyFont="1" applyFill="1" applyBorder="1" applyAlignment="1">
      <alignment horizontal="center" vertical="center" wrapText="1"/>
    </xf>
    <xf numFmtId="0" fontId="52" fillId="26" borderId="10" xfId="0" applyFont="1" applyFill="1" applyBorder="1" applyAlignment="1">
      <alignment horizontal="center" vertical="center" wrapText="1"/>
    </xf>
    <xf numFmtId="0" fontId="78" fillId="26" borderId="10" xfId="0" applyFont="1" applyFill="1" applyBorder="1" applyAlignment="1">
      <alignment horizontal="center" vertical="center" textRotation="90" wrapText="1"/>
    </xf>
    <xf numFmtId="0" fontId="76" fillId="26" borderId="10" xfId="0" applyFont="1" applyFill="1" applyBorder="1" applyAlignment="1">
      <alignment horizontal="center" vertical="center" textRotation="90" wrapText="1"/>
    </xf>
    <xf numFmtId="0" fontId="86" fillId="26" borderId="10" xfId="0" applyFont="1" applyFill="1" applyBorder="1" applyAlignment="1">
      <alignment horizontal="center" vertical="center" textRotation="90" wrapText="1"/>
    </xf>
    <xf numFmtId="2" fontId="76" fillId="26" borderId="10" xfId="0" applyNumberFormat="1" applyFont="1" applyFill="1" applyBorder="1" applyAlignment="1">
      <alignment horizontal="center" vertical="center" wrapText="1"/>
    </xf>
    <xf numFmtId="49" fontId="52" fillId="26" borderId="10" xfId="0" applyNumberFormat="1" applyFont="1" applyFill="1" applyBorder="1" applyAlignment="1">
      <alignment horizontal="center" vertical="center" wrapText="1"/>
    </xf>
    <xf numFmtId="49" fontId="76" fillId="26" borderId="10" xfId="0" applyNumberFormat="1" applyFont="1" applyFill="1" applyBorder="1" applyAlignment="1">
      <alignment horizontal="center" vertical="center" wrapText="1"/>
    </xf>
    <xf numFmtId="1" fontId="76" fillId="26" borderId="10" xfId="0" applyNumberFormat="1" applyFont="1" applyFill="1" applyBorder="1" applyAlignment="1">
      <alignment horizontal="center" vertical="center" wrapText="1"/>
    </xf>
    <xf numFmtId="169" fontId="91" fillId="0" borderId="0" xfId="0" applyNumberFormat="1" applyFont="1" applyAlignment="1">
      <alignment horizontal="center" vertical="center" wrapText="1"/>
    </xf>
    <xf numFmtId="0" fontId="80" fillId="28" borderId="0" xfId="0" applyFont="1" applyFill="1" applyAlignment="1">
      <alignment wrapText="1"/>
    </xf>
    <xf numFmtId="2" fontId="53" fillId="28" borderId="0" xfId="0" applyNumberFormat="1" applyFont="1" applyFill="1"/>
    <xf numFmtId="0" fontId="25" fillId="24" borderId="0" xfId="0" applyFont="1" applyFill="1" applyAlignment="1">
      <alignment horizontal="center" vertical="center" wrapText="1"/>
    </xf>
    <xf numFmtId="0" fontId="30" fillId="24" borderId="0" xfId="0" applyFont="1" applyFill="1" applyAlignment="1">
      <alignment horizontal="left" vertical="center" shrinkToFit="1"/>
    </xf>
    <xf numFmtId="0" fontId="92" fillId="24" borderId="0" xfId="0" applyFont="1" applyFill="1" applyAlignment="1">
      <alignment horizontal="left" vertical="center"/>
    </xf>
    <xf numFmtId="0" fontId="93" fillId="24" borderId="0" xfId="0" applyFont="1" applyFill="1" applyAlignment="1">
      <alignment horizontal="left" vertical="center"/>
    </xf>
    <xf numFmtId="0" fontId="37" fillId="24" borderId="0" xfId="0" applyFont="1" applyFill="1" applyAlignment="1">
      <alignment horizontal="left" vertical="center" wrapText="1"/>
    </xf>
    <xf numFmtId="0" fontId="30" fillId="24" borderId="0" xfId="0" applyFont="1" applyFill="1" applyAlignment="1" applyProtection="1">
      <alignment horizontal="left" vertical="center" wrapText="1"/>
      <protection hidden="1"/>
    </xf>
    <xf numFmtId="0" fontId="56" fillId="24" borderId="0" xfId="0" applyFont="1" applyFill="1" applyAlignment="1" applyProtection="1">
      <alignment horizontal="left" vertical="center" wrapText="1"/>
      <protection hidden="1"/>
    </xf>
    <xf numFmtId="0" fontId="57" fillId="24" borderId="0" xfId="0" applyFont="1" applyFill="1" applyAlignment="1" applyProtection="1">
      <alignment horizontal="left" vertical="center" wrapText="1"/>
      <protection hidden="1"/>
    </xf>
    <xf numFmtId="172" fontId="30" fillId="24" borderId="0" xfId="0" applyNumberFormat="1" applyFont="1" applyFill="1" applyAlignment="1" applyProtection="1">
      <alignment horizontal="left" vertical="center" wrapText="1"/>
      <protection hidden="1"/>
    </xf>
    <xf numFmtId="49" fontId="94" fillId="27" borderId="0" xfId="0" applyNumberFormat="1" applyFont="1" applyFill="1" applyAlignment="1">
      <alignment vertical="center"/>
    </xf>
    <xf numFmtId="174" fontId="84" fillId="27" borderId="0" xfId="0" applyNumberFormat="1" applyFont="1" applyFill="1" applyAlignment="1">
      <alignment vertical="center"/>
    </xf>
    <xf numFmtId="0" fontId="83" fillId="27" borderId="0" xfId="0" applyFont="1" applyFill="1" applyAlignment="1">
      <alignment vertical="center"/>
    </xf>
    <xf numFmtId="0" fontId="95" fillId="27" borderId="0" xfId="0" applyFont="1" applyFill="1" applyAlignment="1">
      <alignment vertical="center"/>
    </xf>
    <xf numFmtId="0" fontId="94" fillId="27" borderId="0" xfId="0" applyFont="1" applyFill="1" applyAlignment="1">
      <alignment vertical="center"/>
    </xf>
    <xf numFmtId="0" fontId="96" fillId="27" borderId="0" xfId="0" applyFont="1" applyFill="1" applyAlignment="1">
      <alignment vertical="center"/>
    </xf>
    <xf numFmtId="174" fontId="97" fillId="27" borderId="0" xfId="0" applyNumberFormat="1" applyFont="1" applyFill="1" applyAlignment="1">
      <alignment vertical="center"/>
    </xf>
    <xf numFmtId="174" fontId="79" fillId="27" borderId="0" xfId="0" applyNumberFormat="1" applyFont="1" applyFill="1" applyAlignment="1">
      <alignment vertical="center"/>
    </xf>
    <xf numFmtId="1" fontId="67" fillId="32" borderId="19" xfId="0" applyNumberFormat="1" applyFont="1" applyFill="1" applyBorder="1" applyAlignment="1" applyProtection="1">
      <alignment horizontal="center" vertical="center" wrapText="1"/>
      <protection locked="0" hidden="1"/>
    </xf>
    <xf numFmtId="0" fontId="82" fillId="0" borderId="51" xfId="0" applyFont="1" applyBorder="1" applyAlignment="1">
      <alignment vertical="center"/>
    </xf>
    <xf numFmtId="0" fontId="53" fillId="0" borderId="15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left" vertical="center" wrapText="1"/>
    </xf>
    <xf numFmtId="0" fontId="72" fillId="0" borderId="46" xfId="0" applyFont="1" applyBorder="1" applyAlignment="1">
      <alignment horizontal="left" vertical="center"/>
    </xf>
    <xf numFmtId="164" fontId="77" fillId="28" borderId="46" xfId="0" applyNumberFormat="1" applyFont="1" applyFill="1" applyBorder="1" applyAlignment="1">
      <alignment horizontal="center" vertical="center"/>
    </xf>
    <xf numFmtId="0" fontId="80" fillId="0" borderId="46" xfId="0" applyFont="1" applyBorder="1" applyAlignment="1">
      <alignment horizontal="left" vertical="center" wrapText="1"/>
    </xf>
    <xf numFmtId="49" fontId="70" fillId="0" borderId="15" xfId="0" applyNumberFormat="1" applyFont="1" applyBorder="1" applyAlignment="1">
      <alignment horizontal="center" vertical="center" wrapText="1"/>
    </xf>
    <xf numFmtId="0" fontId="55" fillId="0" borderId="15" xfId="0" applyFont="1" applyBorder="1" applyAlignment="1">
      <alignment horizontal="center" vertical="center" wrapText="1"/>
    </xf>
    <xf numFmtId="2" fontId="55" fillId="31" borderId="15" xfId="0" applyNumberFormat="1" applyFont="1" applyFill="1" applyBorder="1" applyAlignment="1">
      <alignment horizontal="center" vertical="center" wrapText="1"/>
    </xf>
    <xf numFmtId="175" fontId="25" fillId="0" borderId="17" xfId="0" applyNumberFormat="1" applyFont="1" applyBorder="1" applyAlignment="1">
      <alignment horizontal="center" vertical="center" wrapText="1"/>
    </xf>
    <xf numFmtId="1" fontId="72" fillId="25" borderId="52" xfId="0" applyNumberFormat="1" applyFont="1" applyFill="1" applyBorder="1" applyAlignment="1">
      <alignment horizontal="center" vertical="center" wrapText="1"/>
    </xf>
    <xf numFmtId="176" fontId="98" fillId="0" borderId="14" xfId="0" applyNumberFormat="1" applyFont="1" applyBorder="1" applyAlignment="1">
      <alignment vertical="center"/>
    </xf>
    <xf numFmtId="170" fontId="67" fillId="28" borderId="50" xfId="0" applyNumberFormat="1" applyFont="1" applyFill="1" applyBorder="1" applyAlignment="1">
      <alignment horizontal="center" vertical="center"/>
    </xf>
    <xf numFmtId="0" fontId="99" fillId="28" borderId="0" xfId="0" applyFont="1" applyFill="1" applyAlignment="1" applyProtection="1">
      <alignment horizontal="center" vertical="center" readingOrder="1"/>
      <protection locked="0"/>
    </xf>
    <xf numFmtId="168" fontId="100" fillId="28" borderId="0" xfId="0" applyNumberFormat="1" applyFont="1" applyFill="1" applyAlignment="1">
      <alignment horizontal="center" vertical="center"/>
    </xf>
    <xf numFmtId="1" fontId="72" fillId="25" borderId="19" xfId="0" applyNumberFormat="1" applyFont="1" applyFill="1" applyBorder="1" applyAlignment="1">
      <alignment horizontal="center" vertical="center" wrapText="1"/>
    </xf>
    <xf numFmtId="0" fontId="101" fillId="28" borderId="0" xfId="0" applyFont="1" applyFill="1" applyAlignment="1">
      <alignment horizontal="center" vertical="center"/>
    </xf>
    <xf numFmtId="0" fontId="67" fillId="33" borderId="23" xfId="0" applyFont="1" applyFill="1" applyBorder="1" applyAlignment="1">
      <alignment horizontal="center" vertical="center" wrapText="1"/>
    </xf>
    <xf numFmtId="0" fontId="67" fillId="33" borderId="25" xfId="0" applyFont="1" applyFill="1" applyBorder="1" applyAlignment="1">
      <alignment horizontal="center" vertical="center" wrapText="1"/>
    </xf>
    <xf numFmtId="0" fontId="102" fillId="28" borderId="0" xfId="0" applyFont="1" applyFill="1" applyAlignment="1">
      <alignment vertical="center"/>
    </xf>
    <xf numFmtId="0" fontId="103" fillId="28" borderId="0" xfId="0" applyFont="1" applyFill="1" applyAlignment="1">
      <alignment horizontal="center" vertical="center"/>
    </xf>
    <xf numFmtId="0" fontId="30" fillId="24" borderId="30" xfId="0" applyFont="1" applyFill="1" applyBorder="1" applyAlignment="1" applyProtection="1">
      <alignment horizontal="center" wrapText="1"/>
    </xf>
    <xf numFmtId="0" fontId="80" fillId="28" borderId="0" xfId="0" applyFont="1" applyFill="1"/>
    <xf numFmtId="0" fontId="62" fillId="35" borderId="0" xfId="0" applyFont="1" applyFill="1" applyAlignment="1" applyProtection="1">
      <alignment vertical="top" wrapText="1"/>
      <protection hidden="1"/>
    </xf>
    <xf numFmtId="0" fontId="59" fillId="30" borderId="0" xfId="0" applyFont="1" applyFill="1" applyAlignment="1">
      <alignment vertical="top"/>
    </xf>
    <xf numFmtId="0" fontId="43" fillId="24" borderId="0" xfId="0" applyFont="1" applyFill="1" applyAlignment="1" applyProtection="1">
      <alignment horizontal="center" vertical="center" textRotation="180" wrapText="1"/>
      <protection hidden="1"/>
    </xf>
    <xf numFmtId="0" fontId="110" fillId="24" borderId="0" xfId="0" applyFont="1" applyFill="1" applyAlignment="1">
      <alignment vertical="center"/>
    </xf>
    <xf numFmtId="0" fontId="44" fillId="37" borderId="0" xfId="0" applyFont="1" applyFill="1" applyBorder="1" applyAlignment="1" applyProtection="1">
      <alignment horizontal="center"/>
      <protection hidden="1"/>
    </xf>
    <xf numFmtId="0" fontId="71" fillId="28" borderId="0" xfId="0" applyFont="1" applyFill="1" applyBorder="1" applyAlignment="1" applyProtection="1">
      <alignment vertical="center"/>
      <protection locked="0" hidden="1"/>
    </xf>
    <xf numFmtId="0" fontId="37" fillId="28" borderId="0" xfId="0" applyFont="1" applyFill="1" applyBorder="1" applyAlignment="1" applyProtection="1">
      <protection hidden="1"/>
    </xf>
    <xf numFmtId="0" fontId="37" fillId="24" borderId="0" xfId="0" applyFont="1" applyFill="1" applyBorder="1" applyAlignment="1" applyProtection="1">
      <alignment horizontal="center"/>
      <protection hidden="1"/>
    </xf>
    <xf numFmtId="0" fontId="57" fillId="37" borderId="0" xfId="0" applyFont="1" applyFill="1" applyBorder="1" applyAlignment="1" applyProtection="1">
      <alignment horizontal="left"/>
      <protection hidden="1"/>
    </xf>
    <xf numFmtId="0" fontId="113" fillId="24" borderId="0" xfId="0" applyFont="1" applyFill="1" applyAlignment="1" applyProtection="1">
      <protection hidden="1"/>
    </xf>
    <xf numFmtId="0" fontId="113" fillId="24" borderId="0" xfId="0" applyFont="1" applyFill="1" applyProtection="1">
      <protection hidden="1"/>
    </xf>
    <xf numFmtId="0" fontId="113" fillId="24" borderId="0" xfId="0" applyFont="1" applyFill="1" applyAlignment="1" applyProtection="1">
      <alignment wrapText="1"/>
      <protection hidden="1"/>
    </xf>
    <xf numFmtId="0" fontId="42" fillId="24" borderId="0" xfId="0" applyFont="1" applyFill="1" applyAlignment="1" applyProtection="1">
      <alignment wrapText="1"/>
      <protection hidden="1"/>
    </xf>
    <xf numFmtId="0" fontId="106" fillId="24" borderId="0" xfId="0" applyFont="1" applyFill="1" applyProtection="1">
      <protection hidden="1"/>
    </xf>
    <xf numFmtId="0" fontId="41" fillId="24" borderId="0" xfId="0" applyFont="1" applyFill="1" applyAlignment="1">
      <alignment horizontal="center" vertical="center" wrapText="1"/>
    </xf>
    <xf numFmtId="0" fontId="110" fillId="24" borderId="0" xfId="0" applyFont="1" applyFill="1" applyAlignment="1">
      <alignment horizontal="center" vertical="center" wrapText="1"/>
    </xf>
    <xf numFmtId="0" fontId="57" fillId="37" borderId="0" xfId="0" applyFont="1" applyFill="1" applyBorder="1" applyAlignment="1" applyProtection="1">
      <alignment horizontal="left"/>
      <protection hidden="1"/>
    </xf>
    <xf numFmtId="0" fontId="112" fillId="37" borderId="0" xfId="0" applyFont="1" applyFill="1" applyBorder="1" applyAlignment="1" applyProtection="1">
      <alignment horizontal="left"/>
      <protection hidden="1"/>
    </xf>
    <xf numFmtId="0" fontId="22" fillId="24" borderId="0" xfId="0" applyFont="1" applyFill="1" applyBorder="1" applyAlignment="1" applyProtection="1">
      <alignment horizontal="right" vertical="center"/>
      <protection hidden="1"/>
    </xf>
    <xf numFmtId="0" fontId="22" fillId="24" borderId="27" xfId="0" applyFont="1" applyFill="1" applyBorder="1" applyAlignment="1" applyProtection="1">
      <alignment horizontal="right" vertical="center"/>
      <protection hidden="1"/>
    </xf>
    <xf numFmtId="0" fontId="23" fillId="33" borderId="0" xfId="0" applyFont="1" applyFill="1" applyBorder="1" applyAlignment="1" applyProtection="1">
      <alignment horizontal="center" vertical="center"/>
      <protection hidden="1"/>
    </xf>
    <xf numFmtId="0" fontId="22" fillId="33" borderId="0" xfId="0" applyFont="1" applyFill="1" applyBorder="1" applyAlignment="1" applyProtection="1">
      <alignment horizontal="right" vertical="center" wrapText="1"/>
      <protection hidden="1"/>
    </xf>
    <xf numFmtId="0" fontId="22" fillId="33" borderId="27" xfId="0" applyFont="1" applyFill="1" applyBorder="1" applyAlignment="1" applyProtection="1">
      <alignment horizontal="right" vertical="center" wrapText="1"/>
      <protection hidden="1"/>
    </xf>
    <xf numFmtId="171" fontId="23" fillId="31" borderId="20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26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12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21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0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27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31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30" xfId="0" applyNumberFormat="1" applyFont="1" applyFill="1" applyBorder="1" applyAlignment="1" applyProtection="1">
      <alignment horizontal="center" vertical="center" wrapText="1"/>
      <protection hidden="1"/>
    </xf>
    <xf numFmtId="171" fontId="23" fillId="31" borderId="32" xfId="0" applyNumberFormat="1" applyFont="1" applyFill="1" applyBorder="1" applyAlignment="1" applyProtection="1">
      <alignment horizontal="center" vertical="center" wrapText="1"/>
      <protection hidden="1"/>
    </xf>
    <xf numFmtId="0" fontId="53" fillId="34" borderId="0" xfId="0" applyFont="1" applyFill="1" applyAlignment="1" applyProtection="1">
      <alignment horizontal="center" vertical="center"/>
      <protection hidden="1"/>
    </xf>
    <xf numFmtId="0" fontId="23" fillId="24" borderId="20" xfId="0" applyFont="1" applyFill="1" applyBorder="1" applyAlignment="1" applyProtection="1">
      <alignment horizontal="center" vertical="center" wrapText="1"/>
      <protection hidden="1"/>
    </xf>
    <xf numFmtId="0" fontId="23" fillId="24" borderId="26" xfId="0" applyFont="1" applyFill="1" applyBorder="1" applyAlignment="1" applyProtection="1">
      <alignment horizontal="center" vertical="center" wrapText="1"/>
      <protection hidden="1"/>
    </xf>
    <xf numFmtId="0" fontId="23" fillId="24" borderId="12" xfId="0" applyFont="1" applyFill="1" applyBorder="1" applyAlignment="1" applyProtection="1">
      <alignment horizontal="center" vertical="center" wrapText="1"/>
      <protection hidden="1"/>
    </xf>
    <xf numFmtId="0" fontId="23" fillId="24" borderId="21" xfId="0" applyFont="1" applyFill="1" applyBorder="1" applyAlignment="1" applyProtection="1">
      <alignment horizontal="center" vertical="center" wrapText="1"/>
      <protection hidden="1"/>
    </xf>
    <xf numFmtId="0" fontId="23" fillId="24" borderId="0" xfId="0" applyFont="1" applyFill="1" applyBorder="1" applyAlignment="1" applyProtection="1">
      <alignment horizontal="center" vertical="center" wrapText="1"/>
      <protection hidden="1"/>
    </xf>
    <xf numFmtId="0" fontId="23" fillId="24" borderId="27" xfId="0" applyFont="1" applyFill="1" applyBorder="1" applyAlignment="1" applyProtection="1">
      <alignment horizontal="center" vertical="center" wrapText="1"/>
      <protection hidden="1"/>
    </xf>
    <xf numFmtId="0" fontId="23" fillId="24" borderId="31" xfId="0" applyFont="1" applyFill="1" applyBorder="1" applyAlignment="1" applyProtection="1">
      <alignment horizontal="center" vertical="center" wrapText="1"/>
      <protection hidden="1"/>
    </xf>
    <xf numFmtId="0" fontId="23" fillId="24" borderId="30" xfId="0" applyFont="1" applyFill="1" applyBorder="1" applyAlignment="1" applyProtection="1">
      <alignment horizontal="center" vertical="center" wrapText="1"/>
      <protection hidden="1"/>
    </xf>
    <xf numFmtId="0" fontId="23" fillId="24" borderId="32" xfId="0" applyFont="1" applyFill="1" applyBorder="1" applyAlignment="1" applyProtection="1">
      <alignment horizontal="center" vertical="center" wrapText="1"/>
      <protection hidden="1"/>
    </xf>
    <xf numFmtId="167" fontId="32" fillId="33" borderId="20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26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12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21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0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27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31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30" xfId="0" applyNumberFormat="1" applyFont="1" applyFill="1" applyBorder="1" applyAlignment="1" applyProtection="1">
      <alignment horizontal="center" vertical="center" wrapText="1"/>
      <protection locked="0" hidden="1"/>
    </xf>
    <xf numFmtId="167" fontId="32" fillId="33" borderId="32" xfId="0" applyNumberFormat="1" applyFont="1" applyFill="1" applyBorder="1" applyAlignment="1" applyProtection="1">
      <alignment horizontal="center" vertical="center" wrapText="1"/>
      <protection locked="0" hidden="1"/>
    </xf>
    <xf numFmtId="0" fontId="0" fillId="28" borderId="0" xfId="0" applyFill="1" applyAlignment="1">
      <alignment horizontal="center"/>
    </xf>
    <xf numFmtId="0" fontId="32" fillId="0" borderId="23" xfId="0" applyFont="1" applyBorder="1" applyAlignment="1" applyProtection="1">
      <alignment horizontal="center" vertical="center"/>
      <protection hidden="1"/>
    </xf>
    <xf numFmtId="0" fontId="32" fillId="0" borderId="24" xfId="0" applyFont="1" applyBorder="1" applyAlignment="1" applyProtection="1">
      <alignment horizontal="center" vertical="center"/>
      <protection hidden="1"/>
    </xf>
    <xf numFmtId="0" fontId="32" fillId="0" borderId="25" xfId="0" applyFont="1" applyBorder="1" applyAlignment="1" applyProtection="1">
      <alignment horizontal="center" vertical="center"/>
      <protection hidden="1"/>
    </xf>
    <xf numFmtId="0" fontId="0" fillId="28" borderId="0" xfId="0" applyFill="1" applyAlignment="1">
      <alignment horizontal="center" vertical="center"/>
    </xf>
    <xf numFmtId="0" fontId="25" fillId="33" borderId="20" xfId="0" applyFont="1" applyFill="1" applyBorder="1" applyAlignment="1" applyProtection="1">
      <alignment horizontal="center" vertical="center" wrapText="1"/>
      <protection locked="0" hidden="1"/>
    </xf>
    <xf numFmtId="0" fontId="25" fillId="33" borderId="26" xfId="0" applyFont="1" applyFill="1" applyBorder="1" applyAlignment="1" applyProtection="1">
      <alignment horizontal="center" vertical="center" wrapText="1"/>
      <protection locked="0" hidden="1"/>
    </xf>
    <xf numFmtId="0" fontId="25" fillId="33" borderId="12" xfId="0" applyFont="1" applyFill="1" applyBorder="1" applyAlignment="1" applyProtection="1">
      <alignment horizontal="center" vertical="center" wrapText="1"/>
      <protection locked="0" hidden="1"/>
    </xf>
    <xf numFmtId="0" fontId="25" fillId="33" borderId="31" xfId="0" applyFont="1" applyFill="1" applyBorder="1" applyAlignment="1" applyProtection="1">
      <alignment horizontal="center" vertical="center" wrapText="1"/>
      <protection locked="0" hidden="1"/>
    </xf>
    <xf numFmtId="0" fontId="25" fillId="33" borderId="30" xfId="0" applyFont="1" applyFill="1" applyBorder="1" applyAlignment="1" applyProtection="1">
      <alignment horizontal="center" vertical="center" wrapText="1"/>
      <protection locked="0" hidden="1"/>
    </xf>
    <xf numFmtId="0" fontId="25" fillId="33" borderId="32" xfId="0" applyFont="1" applyFill="1" applyBorder="1" applyAlignment="1" applyProtection="1">
      <alignment horizontal="center" vertical="center" wrapText="1"/>
      <protection locked="0" hidden="1"/>
    </xf>
    <xf numFmtId="0" fontId="23" fillId="24" borderId="18" xfId="0" applyFont="1" applyFill="1" applyBorder="1" applyAlignment="1" applyProtection="1">
      <alignment horizontal="center" vertical="center"/>
      <protection hidden="1"/>
    </xf>
    <xf numFmtId="0" fontId="23" fillId="24" borderId="11" xfId="0" applyFont="1" applyFill="1" applyBorder="1" applyAlignment="1" applyProtection="1">
      <alignment horizontal="center" vertical="center"/>
      <protection hidden="1"/>
    </xf>
    <xf numFmtId="0" fontId="81" fillId="0" borderId="18" xfId="28" applyFont="1" applyBorder="1" applyAlignment="1" applyProtection="1">
      <alignment horizontal="left" vertical="center"/>
    </xf>
    <xf numFmtId="0" fontId="81" fillId="0" borderId="28" xfId="28" applyFont="1" applyBorder="1" applyAlignment="1" applyProtection="1">
      <alignment horizontal="left" vertical="center"/>
    </xf>
    <xf numFmtId="0" fontId="81" fillId="0" borderId="11" xfId="28" applyFont="1" applyBorder="1" applyAlignment="1" applyProtection="1">
      <alignment horizontal="left" vertical="center"/>
    </xf>
    <xf numFmtId="0" fontId="81" fillId="0" borderId="22" xfId="28" applyFont="1" applyBorder="1" applyAlignment="1" applyProtection="1">
      <alignment horizontal="left" vertical="center"/>
    </xf>
    <xf numFmtId="0" fontId="22" fillId="31" borderId="26" xfId="0" applyFont="1" applyFill="1" applyBorder="1" applyAlignment="1" applyProtection="1">
      <alignment horizontal="center" vertical="center" wrapText="1"/>
      <protection hidden="1"/>
    </xf>
    <xf numFmtId="0" fontId="22" fillId="31" borderId="30" xfId="0" applyFont="1" applyFill="1" applyBorder="1" applyAlignment="1" applyProtection="1">
      <alignment horizontal="center" vertical="center" wrapText="1"/>
      <protection hidden="1"/>
    </xf>
    <xf numFmtId="0" fontId="66" fillId="0" borderId="18" xfId="0" applyFont="1" applyBorder="1" applyAlignment="1">
      <alignment horizontal="left" vertical="center"/>
    </xf>
    <xf numFmtId="0" fontId="66" fillId="0" borderId="28" xfId="0" applyFont="1" applyBorder="1" applyAlignment="1">
      <alignment horizontal="left" vertical="center"/>
    </xf>
    <xf numFmtId="0" fontId="66" fillId="0" borderId="11" xfId="0" applyFont="1" applyBorder="1" applyAlignment="1">
      <alignment horizontal="left" vertical="center"/>
    </xf>
    <xf numFmtId="0" fontId="66" fillId="0" borderId="22" xfId="0" applyFont="1" applyBorder="1" applyAlignment="1">
      <alignment horizontal="left" vertical="center"/>
    </xf>
    <xf numFmtId="166" fontId="54" fillId="31" borderId="20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26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12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31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30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32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21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0" xfId="0" applyNumberFormat="1" applyFont="1" applyFill="1" applyBorder="1" applyAlignment="1" applyProtection="1">
      <alignment horizontal="center" vertical="center" wrapText="1"/>
      <protection hidden="1"/>
    </xf>
    <xf numFmtId="166" fontId="54" fillId="31" borderId="27" xfId="0" applyNumberFormat="1" applyFont="1" applyFill="1" applyBorder="1" applyAlignment="1" applyProtection="1">
      <alignment horizontal="center" vertical="center" wrapText="1"/>
      <protection hidden="1"/>
    </xf>
    <xf numFmtId="0" fontId="81" fillId="24" borderId="18" xfId="28" applyFont="1" applyFill="1" applyBorder="1" applyAlignment="1" applyProtection="1">
      <alignment horizontal="left" vertical="center" wrapText="1"/>
      <protection hidden="1"/>
    </xf>
    <xf numFmtId="0" fontId="81" fillId="24" borderId="28" xfId="28" applyFont="1" applyFill="1" applyBorder="1" applyAlignment="1" applyProtection="1">
      <alignment horizontal="left" vertical="center" wrapText="1"/>
      <protection hidden="1"/>
    </xf>
    <xf numFmtId="0" fontId="81" fillId="24" borderId="0" xfId="28" applyFont="1" applyFill="1" applyAlignment="1" applyProtection="1">
      <alignment horizontal="left" vertical="center" wrapText="1"/>
      <protection hidden="1"/>
    </xf>
    <xf numFmtId="0" fontId="81" fillId="24" borderId="27" xfId="28" applyFont="1" applyFill="1" applyBorder="1" applyAlignment="1" applyProtection="1">
      <alignment horizontal="left" vertical="center" wrapText="1"/>
      <protection hidden="1"/>
    </xf>
    <xf numFmtId="0" fontId="81" fillId="24" borderId="11" xfId="28" applyFont="1" applyFill="1" applyBorder="1" applyAlignment="1" applyProtection="1">
      <alignment horizontal="left" vertical="center" wrapText="1"/>
      <protection hidden="1"/>
    </xf>
    <xf numFmtId="0" fontId="81" fillId="24" borderId="22" xfId="28" applyFont="1" applyFill="1" applyBorder="1" applyAlignment="1" applyProtection="1">
      <alignment horizontal="left" vertical="center" wrapText="1"/>
      <protection hidden="1"/>
    </xf>
    <xf numFmtId="0" fontId="23" fillId="33" borderId="26" xfId="0" applyFont="1" applyFill="1" applyBorder="1" applyAlignment="1" applyProtection="1">
      <alignment horizontal="center" vertical="center"/>
      <protection hidden="1"/>
    </xf>
    <xf numFmtId="0" fontId="22" fillId="33" borderId="26" xfId="0" applyFont="1" applyFill="1" applyBorder="1" applyAlignment="1" applyProtection="1">
      <alignment horizontal="right" vertical="center" wrapText="1"/>
      <protection hidden="1"/>
    </xf>
    <xf numFmtId="0" fontId="22" fillId="33" borderId="12" xfId="0" applyFont="1" applyFill="1" applyBorder="1" applyAlignment="1" applyProtection="1">
      <alignment horizontal="right" vertical="center" wrapText="1"/>
      <protection hidden="1"/>
    </xf>
    <xf numFmtId="0" fontId="81" fillId="0" borderId="30" xfId="28" applyFont="1" applyBorder="1" applyAlignment="1" applyProtection="1">
      <alignment horizontal="left" vertical="center"/>
    </xf>
    <xf numFmtId="0" fontId="81" fillId="0" borderId="32" xfId="28" applyFont="1" applyBorder="1" applyAlignment="1" applyProtection="1">
      <alignment horizontal="left" vertical="center"/>
    </xf>
    <xf numFmtId="171" fontId="23" fillId="24" borderId="20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26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12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31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30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32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21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0" xfId="0" applyNumberFormat="1" applyFont="1" applyFill="1" applyBorder="1" applyAlignment="1" applyProtection="1">
      <alignment horizontal="center" vertical="center" wrapText="1"/>
      <protection hidden="1"/>
    </xf>
    <xf numFmtId="171" fontId="23" fillId="24" borderId="27" xfId="0" applyNumberFormat="1" applyFont="1" applyFill="1" applyBorder="1" applyAlignment="1" applyProtection="1">
      <alignment horizontal="center" vertical="center" wrapText="1"/>
      <protection hidden="1"/>
    </xf>
    <xf numFmtId="0" fontId="21" fillId="28" borderId="0" xfId="0" applyFont="1" applyFill="1" applyAlignment="1" applyProtection="1">
      <alignment horizontal="right" vertical="top" wrapText="1"/>
      <protection hidden="1"/>
    </xf>
    <xf numFmtId="0" fontId="25" fillId="33" borderId="40" xfId="0" applyFont="1" applyFill="1" applyBorder="1" applyAlignment="1" applyProtection="1">
      <alignment horizontal="center" vertical="center" wrapText="1"/>
      <protection locked="0" hidden="1"/>
    </xf>
    <xf numFmtId="0" fontId="25" fillId="33" borderId="38" xfId="0" applyFont="1" applyFill="1" applyBorder="1" applyAlignment="1" applyProtection="1">
      <alignment horizontal="center" vertical="center" wrapText="1"/>
      <protection locked="0" hidden="1"/>
    </xf>
    <xf numFmtId="0" fontId="25" fillId="33" borderId="39" xfId="0" applyFont="1" applyFill="1" applyBorder="1" applyAlignment="1" applyProtection="1">
      <alignment horizontal="center" vertical="center" wrapText="1"/>
      <protection locked="0" hidden="1"/>
    </xf>
    <xf numFmtId="0" fontId="25" fillId="33" borderId="34" xfId="0" applyFont="1" applyFill="1" applyBorder="1" applyAlignment="1" applyProtection="1">
      <alignment horizontal="center" vertical="center" wrapText="1"/>
      <protection locked="0" hidden="1"/>
    </xf>
    <xf numFmtId="0" fontId="25" fillId="33" borderId="0" xfId="0" applyFont="1" applyFill="1" applyBorder="1" applyAlignment="1" applyProtection="1">
      <alignment horizontal="center" vertical="center" wrapText="1"/>
      <protection locked="0" hidden="1"/>
    </xf>
    <xf numFmtId="0" fontId="25" fillId="33" borderId="27" xfId="0" applyFont="1" applyFill="1" applyBorder="1" applyAlignment="1" applyProtection="1">
      <alignment horizontal="center" vertical="center" wrapText="1"/>
      <protection locked="0" hidden="1"/>
    </xf>
    <xf numFmtId="0" fontId="25" fillId="33" borderId="41" xfId="0" applyFont="1" applyFill="1" applyBorder="1" applyAlignment="1" applyProtection="1">
      <alignment horizontal="center" vertical="center" wrapText="1"/>
      <protection locked="0" hidden="1"/>
    </xf>
    <xf numFmtId="0" fontId="43" fillId="24" borderId="0" xfId="0" applyFont="1" applyFill="1" applyAlignment="1" applyProtection="1">
      <alignment horizontal="center" vertical="center" textRotation="180" wrapText="1"/>
      <protection hidden="1"/>
    </xf>
    <xf numFmtId="0" fontId="32" fillId="33" borderId="20" xfId="0" applyFont="1" applyFill="1" applyBorder="1" applyAlignment="1" applyProtection="1">
      <alignment horizontal="center" vertical="center"/>
      <protection hidden="1"/>
    </xf>
    <xf numFmtId="0" fontId="32" fillId="33" borderId="26" xfId="0" applyFont="1" applyFill="1" applyBorder="1" applyAlignment="1" applyProtection="1">
      <alignment horizontal="center" vertical="center"/>
      <protection hidden="1"/>
    </xf>
    <xf numFmtId="0" fontId="32" fillId="33" borderId="12" xfId="0" applyFont="1" applyFill="1" applyBorder="1" applyAlignment="1" applyProtection="1">
      <alignment horizontal="center" vertical="center"/>
      <protection hidden="1"/>
    </xf>
    <xf numFmtId="0" fontId="32" fillId="33" borderId="21" xfId="0" applyFont="1" applyFill="1" applyBorder="1" applyAlignment="1" applyProtection="1">
      <alignment horizontal="center" vertical="center"/>
      <protection hidden="1"/>
    </xf>
    <xf numFmtId="0" fontId="32" fillId="33" borderId="0" xfId="0" applyFont="1" applyFill="1" applyBorder="1" applyAlignment="1" applyProtection="1">
      <alignment horizontal="center" vertical="center"/>
      <protection hidden="1"/>
    </xf>
    <xf numFmtId="0" fontId="32" fillId="33" borderId="27" xfId="0" applyFont="1" applyFill="1" applyBorder="1" applyAlignment="1" applyProtection="1">
      <alignment horizontal="center" vertical="center"/>
      <protection hidden="1"/>
    </xf>
    <xf numFmtId="0" fontId="32" fillId="33" borderId="31" xfId="0" applyFont="1" applyFill="1" applyBorder="1" applyAlignment="1" applyProtection="1">
      <alignment horizontal="center" vertical="center"/>
      <protection hidden="1"/>
    </xf>
    <xf numFmtId="0" fontId="32" fillId="33" borderId="30" xfId="0" applyFont="1" applyFill="1" applyBorder="1" applyAlignment="1" applyProtection="1">
      <alignment horizontal="center" vertical="center"/>
      <protection hidden="1"/>
    </xf>
    <xf numFmtId="0" fontId="32" fillId="33" borderId="32" xfId="0" applyFont="1" applyFill="1" applyBorder="1" applyAlignment="1" applyProtection="1">
      <alignment horizontal="center" vertical="center"/>
      <protection hidden="1"/>
    </xf>
    <xf numFmtId="0" fontId="23" fillId="24" borderId="0" xfId="0" applyFont="1" applyFill="1" applyBorder="1" applyAlignment="1" applyProtection="1">
      <alignment horizontal="center" vertical="center"/>
      <protection hidden="1"/>
    </xf>
    <xf numFmtId="0" fontId="81" fillId="0" borderId="0" xfId="28" applyFont="1" applyAlignment="1" applyProtection="1">
      <alignment horizontal="left" vertical="center"/>
    </xf>
    <xf numFmtId="0" fontId="81" fillId="0" borderId="27" xfId="28" applyFont="1" applyBorder="1" applyAlignment="1" applyProtection="1">
      <alignment horizontal="left" vertical="center"/>
    </xf>
    <xf numFmtId="0" fontId="25" fillId="33" borderId="21" xfId="0" applyFont="1" applyFill="1" applyBorder="1" applyAlignment="1" applyProtection="1">
      <alignment horizontal="center" vertical="center" wrapText="1"/>
      <protection locked="0" hidden="1"/>
    </xf>
    <xf numFmtId="0" fontId="35" fillId="24" borderId="0" xfId="0" applyFont="1" applyFill="1" applyAlignment="1" applyProtection="1">
      <alignment horizontal="center"/>
      <protection hidden="1"/>
    </xf>
    <xf numFmtId="0" fontId="31" fillId="28" borderId="0" xfId="0" applyFont="1" applyFill="1" applyAlignment="1">
      <alignment horizontal="center"/>
    </xf>
    <xf numFmtId="0" fontId="88" fillId="36" borderId="0" xfId="0" applyFont="1" applyFill="1" applyAlignment="1" applyProtection="1">
      <alignment horizontal="center" vertical="center"/>
      <protection hidden="1"/>
    </xf>
    <xf numFmtId="0" fontId="25" fillId="33" borderId="33" xfId="0" applyFont="1" applyFill="1" applyBorder="1" applyAlignment="1" applyProtection="1">
      <alignment horizontal="center" vertical="center" wrapText="1"/>
      <protection locked="0" hidden="1"/>
    </xf>
    <xf numFmtId="0" fontId="25" fillId="33" borderId="35" xfId="0" applyFont="1" applyFill="1" applyBorder="1" applyAlignment="1" applyProtection="1">
      <alignment horizontal="center" vertical="center" wrapText="1"/>
      <protection locked="0" hidden="1"/>
    </xf>
    <xf numFmtId="0" fontId="25" fillId="33" borderId="36" xfId="0" applyFont="1" applyFill="1" applyBorder="1" applyAlignment="1" applyProtection="1">
      <alignment horizontal="center" vertical="center" wrapText="1"/>
      <protection locked="0" hidden="1"/>
    </xf>
    <xf numFmtId="0" fontId="25" fillId="33" borderId="37" xfId="0" applyFont="1" applyFill="1" applyBorder="1" applyAlignment="1" applyProtection="1">
      <alignment horizontal="center" vertical="center" wrapText="1"/>
      <protection locked="0" hidden="1"/>
    </xf>
    <xf numFmtId="0" fontId="62" fillId="24" borderId="0" xfId="0" applyFont="1" applyFill="1" applyAlignment="1" applyProtection="1">
      <alignment horizontal="center" vertical="top" wrapText="1"/>
      <protection hidden="1"/>
    </xf>
    <xf numFmtId="0" fontId="63" fillId="24" borderId="0" xfId="0" applyFont="1" applyFill="1" applyBorder="1" applyAlignment="1" applyProtection="1">
      <alignment horizontal="center" vertical="top" wrapText="1"/>
      <protection hidden="1"/>
    </xf>
    <xf numFmtId="0" fontId="64" fillId="24" borderId="0" xfId="0" applyFont="1" applyFill="1" applyAlignment="1" applyProtection="1">
      <alignment horizontal="center" vertical="center"/>
      <protection hidden="1"/>
    </xf>
    <xf numFmtId="0" fontId="64" fillId="24" borderId="30" xfId="0" applyFont="1" applyFill="1" applyBorder="1" applyAlignment="1" applyProtection="1">
      <alignment horizontal="center" vertical="center"/>
      <protection hidden="1"/>
    </xf>
    <xf numFmtId="0" fontId="25" fillId="33" borderId="42" xfId="0" applyFont="1" applyFill="1" applyBorder="1" applyAlignment="1" applyProtection="1">
      <alignment horizontal="center" vertical="center" wrapText="1"/>
      <protection locked="0" hidden="1"/>
    </xf>
    <xf numFmtId="0" fontId="25" fillId="33" borderId="43" xfId="0" applyFont="1" applyFill="1" applyBorder="1" applyAlignment="1" applyProtection="1">
      <alignment horizontal="center" vertical="center" wrapText="1"/>
      <protection locked="0" hidden="1"/>
    </xf>
    <xf numFmtId="0" fontId="25" fillId="33" borderId="44" xfId="0" applyFont="1" applyFill="1" applyBorder="1" applyAlignment="1" applyProtection="1">
      <alignment horizontal="center" vertical="center" wrapText="1"/>
      <protection locked="0" hidden="1"/>
    </xf>
    <xf numFmtId="0" fontId="40" fillId="24" borderId="0" xfId="0" applyFont="1" applyFill="1" applyAlignment="1" applyProtection="1">
      <alignment horizontal="center"/>
      <protection hidden="1"/>
    </xf>
    <xf numFmtId="0" fontId="108" fillId="36" borderId="0" xfId="0" applyFont="1" applyFill="1" applyAlignment="1" applyProtection="1">
      <alignment horizontal="center"/>
      <protection hidden="1"/>
    </xf>
    <xf numFmtId="0" fontId="41" fillId="28" borderId="0" xfId="0" applyFont="1" applyFill="1" applyAlignment="1" applyProtection="1">
      <alignment horizontal="center" vertical="center"/>
      <protection hidden="1"/>
    </xf>
    <xf numFmtId="0" fontId="48" fillId="28" borderId="0" xfId="0" applyFont="1" applyFill="1" applyAlignment="1" applyProtection="1">
      <alignment horizontal="center" vertical="center" wrapText="1"/>
      <protection hidden="1"/>
    </xf>
    <xf numFmtId="176" fontId="70" fillId="31" borderId="56" xfId="0" applyNumberFormat="1" applyFont="1" applyFill="1" applyBorder="1" applyAlignment="1" applyProtection="1">
      <alignment horizontal="center" vertical="center"/>
      <protection hidden="1"/>
    </xf>
    <xf numFmtId="176" fontId="70" fillId="31" borderId="26" xfId="0" applyNumberFormat="1" applyFont="1" applyFill="1" applyBorder="1" applyAlignment="1" applyProtection="1">
      <alignment horizontal="center" vertical="center"/>
      <protection hidden="1"/>
    </xf>
    <xf numFmtId="176" fontId="70" fillId="31" borderId="57" xfId="0" applyNumberFormat="1" applyFont="1" applyFill="1" applyBorder="1" applyAlignment="1" applyProtection="1">
      <alignment horizontal="center" vertical="center"/>
      <protection hidden="1"/>
    </xf>
    <xf numFmtId="176" fontId="70" fillId="31" borderId="49" xfId="0" applyNumberFormat="1" applyFont="1" applyFill="1" applyBorder="1" applyAlignment="1" applyProtection="1">
      <alignment horizontal="center" vertical="center"/>
      <protection hidden="1"/>
    </xf>
    <xf numFmtId="176" fontId="70" fillId="31" borderId="11" xfId="0" applyNumberFormat="1" applyFont="1" applyFill="1" applyBorder="1" applyAlignment="1" applyProtection="1">
      <alignment horizontal="center" vertical="center"/>
      <protection hidden="1"/>
    </xf>
    <xf numFmtId="176" fontId="70" fillId="31" borderId="45" xfId="0" applyNumberFormat="1" applyFont="1" applyFill="1" applyBorder="1" applyAlignment="1" applyProtection="1">
      <alignment horizontal="center" vertical="center"/>
      <protection hidden="1"/>
    </xf>
    <xf numFmtId="0" fontId="25" fillId="24" borderId="53" xfId="0" applyFont="1" applyFill="1" applyBorder="1" applyAlignment="1" applyProtection="1">
      <alignment horizontal="right" vertical="center" wrapText="1"/>
    </xf>
    <xf numFmtId="0" fontId="70" fillId="24" borderId="23" xfId="0" applyFont="1" applyFill="1" applyBorder="1" applyAlignment="1">
      <alignment horizontal="center" vertical="center" wrapText="1"/>
    </xf>
    <xf numFmtId="0" fontId="70" fillId="24" borderId="24" xfId="0" applyFont="1" applyFill="1" applyBorder="1" applyAlignment="1">
      <alignment horizontal="center" vertical="center" wrapText="1"/>
    </xf>
    <xf numFmtId="0" fontId="70" fillId="24" borderId="25" xfId="0" applyFont="1" applyFill="1" applyBorder="1" applyAlignment="1">
      <alignment horizontal="center" vertical="center" wrapText="1"/>
    </xf>
    <xf numFmtId="1" fontId="105" fillId="32" borderId="16" xfId="0" applyNumberFormat="1" applyFont="1" applyFill="1" applyBorder="1" applyAlignment="1">
      <alignment horizontal="center" vertical="center" wrapText="1"/>
    </xf>
    <xf numFmtId="1" fontId="105" fillId="32" borderId="17" xfId="0" applyNumberFormat="1" applyFont="1" applyFill="1" applyBorder="1" applyAlignment="1">
      <alignment horizontal="center" vertical="center" wrapText="1"/>
    </xf>
    <xf numFmtId="1" fontId="105" fillId="32" borderId="51" xfId="0" applyNumberFormat="1" applyFont="1" applyFill="1" applyBorder="1" applyAlignment="1">
      <alignment horizontal="center" vertical="center" wrapText="1"/>
    </xf>
    <xf numFmtId="0" fontId="20" fillId="27" borderId="0" xfId="0" applyFont="1" applyFill="1" applyBorder="1" applyAlignment="1" applyProtection="1">
      <alignment horizontal="center"/>
    </xf>
    <xf numFmtId="165" fontId="36" fillId="29" borderId="47" xfId="0" applyNumberFormat="1" applyFont="1" applyFill="1" applyBorder="1" applyAlignment="1">
      <alignment horizontal="center" vertical="center" wrapText="1"/>
    </xf>
    <xf numFmtId="165" fontId="36" fillId="29" borderId="18" xfId="0" applyNumberFormat="1" applyFont="1" applyFill="1" applyBorder="1" applyAlignment="1">
      <alignment horizontal="center" vertical="center" wrapText="1"/>
    </xf>
    <xf numFmtId="165" fontId="36" fillId="29" borderId="48" xfId="0" applyNumberFormat="1" applyFont="1" applyFill="1" applyBorder="1" applyAlignment="1">
      <alignment horizontal="center" vertical="center" wrapText="1"/>
    </xf>
    <xf numFmtId="165" fontId="36" fillId="29" borderId="50" xfId="0" applyNumberFormat="1" applyFont="1" applyFill="1" applyBorder="1" applyAlignment="1">
      <alignment horizontal="center" vertical="center" wrapText="1"/>
    </xf>
    <xf numFmtId="165" fontId="36" fillId="29" borderId="0" xfId="0" applyNumberFormat="1" applyFont="1" applyFill="1" applyBorder="1" applyAlignment="1">
      <alignment horizontal="center" vertical="center" wrapText="1"/>
    </xf>
    <xf numFmtId="165" fontId="36" fillId="29" borderId="53" xfId="0" applyNumberFormat="1" applyFont="1" applyFill="1" applyBorder="1" applyAlignment="1">
      <alignment horizontal="center" vertical="center" wrapText="1"/>
    </xf>
    <xf numFmtId="165" fontId="36" fillId="29" borderId="54" xfId="0" applyNumberFormat="1" applyFont="1" applyFill="1" applyBorder="1" applyAlignment="1">
      <alignment horizontal="center" vertical="center" wrapText="1"/>
    </xf>
    <xf numFmtId="165" fontId="36" fillId="29" borderId="30" xfId="0" applyNumberFormat="1" applyFont="1" applyFill="1" applyBorder="1" applyAlignment="1">
      <alignment horizontal="center" vertical="center" wrapText="1"/>
    </xf>
    <xf numFmtId="165" fontId="36" fillId="29" borderId="55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 applyProtection="1">
      <alignment horizontal="center" vertical="center" wrapText="1"/>
    </xf>
    <xf numFmtId="0" fontId="25" fillId="28" borderId="0" xfId="0" applyFont="1" applyFill="1" applyAlignment="1" applyProtection="1">
      <alignment horizontal="left" vertical="top" wrapText="1"/>
    </xf>
    <xf numFmtId="173" fontId="104" fillId="28" borderId="47" xfId="0" applyNumberFormat="1" applyFont="1" applyFill="1" applyBorder="1" applyAlignment="1" applyProtection="1">
      <alignment horizontal="center" vertical="center"/>
      <protection hidden="1"/>
    </xf>
    <xf numFmtId="173" fontId="104" fillId="28" borderId="18" xfId="0" applyNumberFormat="1" applyFont="1" applyFill="1" applyBorder="1" applyAlignment="1" applyProtection="1">
      <alignment horizontal="center" vertical="center"/>
      <protection hidden="1"/>
    </xf>
    <xf numFmtId="173" fontId="104" fillId="28" borderId="49" xfId="0" applyNumberFormat="1" applyFont="1" applyFill="1" applyBorder="1" applyAlignment="1" applyProtection="1">
      <alignment horizontal="center" vertical="center"/>
      <protection hidden="1"/>
    </xf>
    <xf numFmtId="173" fontId="104" fillId="28" borderId="11" xfId="0" applyNumberFormat="1" applyFont="1" applyFill="1" applyBorder="1" applyAlignment="1" applyProtection="1">
      <alignment horizontal="center" vertical="center"/>
      <protection hidden="1"/>
    </xf>
    <xf numFmtId="0" fontId="113" fillId="28" borderId="0" xfId="0" applyFont="1" applyFill="1" applyBorder="1" applyAlignment="1" applyProtection="1">
      <alignment horizontal="center" vertical="center" wrapText="1"/>
    </xf>
  </cellXfs>
  <cellStyles count="44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Гиперссылка 2" xfId="43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626" Type="http://schemas.openxmlformats.org/officeDocument/2006/relationships/image" Target="../media/image626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647" Type="http://schemas.openxmlformats.org/officeDocument/2006/relationships/image" Target="../media/image64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18</xdr:row>
      <xdr:rowOff>22225</xdr:rowOff>
    </xdr:from>
    <xdr:to>
      <xdr:col>8</xdr:col>
      <xdr:colOff>9525</xdr:colOff>
      <xdr:row>18</xdr:row>
      <xdr:rowOff>1292225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A501CA23-266E-4822-8490-60A20B2B1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84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</xdr:row>
      <xdr:rowOff>22225</xdr:rowOff>
    </xdr:from>
    <xdr:to>
      <xdr:col>8</xdr:col>
      <xdr:colOff>9525</xdr:colOff>
      <xdr:row>19</xdr:row>
      <xdr:rowOff>1292225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AA7DC87-A2D2-4366-A3E8-5AA46D570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98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</xdr:row>
      <xdr:rowOff>22225</xdr:rowOff>
    </xdr:from>
    <xdr:to>
      <xdr:col>8</xdr:col>
      <xdr:colOff>3881</xdr:colOff>
      <xdr:row>20</xdr:row>
      <xdr:rowOff>1292225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B50A51BA-E0BE-4F93-8C7D-3C89477CC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134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</xdr:row>
      <xdr:rowOff>22225</xdr:rowOff>
    </xdr:from>
    <xdr:to>
      <xdr:col>8</xdr:col>
      <xdr:colOff>3881</xdr:colOff>
      <xdr:row>21</xdr:row>
      <xdr:rowOff>1292225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65E48F5B-3E0A-4BDF-8E6B-3F20A46CA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278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</xdr:row>
      <xdr:rowOff>22225</xdr:rowOff>
    </xdr:from>
    <xdr:to>
      <xdr:col>8</xdr:col>
      <xdr:colOff>9525</xdr:colOff>
      <xdr:row>22</xdr:row>
      <xdr:rowOff>1292225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8530159-9066-4D70-A739-B21F1B4DA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42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</xdr:row>
      <xdr:rowOff>22225</xdr:rowOff>
    </xdr:from>
    <xdr:to>
      <xdr:col>8</xdr:col>
      <xdr:colOff>9525</xdr:colOff>
      <xdr:row>23</xdr:row>
      <xdr:rowOff>1292225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6A8FE770-20D5-455E-B8C5-74A8DA6DD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567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</xdr:row>
      <xdr:rowOff>22225</xdr:rowOff>
    </xdr:from>
    <xdr:to>
      <xdr:col>7</xdr:col>
      <xdr:colOff>872067</xdr:colOff>
      <xdr:row>24</xdr:row>
      <xdr:rowOff>1292225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724CB5BE-067E-4876-89D9-116B2A35C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871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</xdr:row>
      <xdr:rowOff>22225</xdr:rowOff>
    </xdr:from>
    <xdr:to>
      <xdr:col>7</xdr:col>
      <xdr:colOff>843844</xdr:colOff>
      <xdr:row>25</xdr:row>
      <xdr:rowOff>1292225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051C0FA-5CB7-40E2-AE51-B0EDC08FB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185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</xdr:row>
      <xdr:rowOff>22225</xdr:rowOff>
    </xdr:from>
    <xdr:to>
      <xdr:col>8</xdr:col>
      <xdr:colOff>3881</xdr:colOff>
      <xdr:row>26</xdr:row>
      <xdr:rowOff>1292225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D760A8D-4432-49FA-8EED-0E8DA45B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5001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</xdr:row>
      <xdr:rowOff>22225</xdr:rowOff>
    </xdr:from>
    <xdr:to>
      <xdr:col>8</xdr:col>
      <xdr:colOff>71614</xdr:colOff>
      <xdr:row>27</xdr:row>
      <xdr:rowOff>1292225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F7E6A8F-CBF8-460B-8D94-02E60C816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8145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</xdr:row>
      <xdr:rowOff>22225</xdr:rowOff>
    </xdr:from>
    <xdr:to>
      <xdr:col>8</xdr:col>
      <xdr:colOff>9525</xdr:colOff>
      <xdr:row>28</xdr:row>
      <xdr:rowOff>1292225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A9D402A8-BE78-4AAF-9857-15671D41E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129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</xdr:row>
      <xdr:rowOff>22225</xdr:rowOff>
    </xdr:from>
    <xdr:to>
      <xdr:col>8</xdr:col>
      <xdr:colOff>26458</xdr:colOff>
      <xdr:row>29</xdr:row>
      <xdr:rowOff>1292225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4AAF4544-0880-45BE-BDC7-9A1D0E3F5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443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</xdr:row>
      <xdr:rowOff>22225</xdr:rowOff>
    </xdr:from>
    <xdr:to>
      <xdr:col>8</xdr:col>
      <xdr:colOff>9525</xdr:colOff>
      <xdr:row>30</xdr:row>
      <xdr:rowOff>1292225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4ADE1ADD-78F2-4B66-ADE9-BD2F0D3DA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757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</xdr:row>
      <xdr:rowOff>22225</xdr:rowOff>
    </xdr:from>
    <xdr:to>
      <xdr:col>8</xdr:col>
      <xdr:colOff>71614</xdr:colOff>
      <xdr:row>31</xdr:row>
      <xdr:rowOff>1292225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A4C5D451-DAF9-4135-A787-DAA1DB9DA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0723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</xdr:row>
      <xdr:rowOff>22225</xdr:rowOff>
    </xdr:from>
    <xdr:to>
      <xdr:col>8</xdr:col>
      <xdr:colOff>9525</xdr:colOff>
      <xdr:row>33</xdr:row>
      <xdr:rowOff>1292225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B74E6B26-AF82-4778-B0D7-EF98489CA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577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</xdr:row>
      <xdr:rowOff>22225</xdr:rowOff>
    </xdr:from>
    <xdr:to>
      <xdr:col>7</xdr:col>
      <xdr:colOff>843844</xdr:colOff>
      <xdr:row>34</xdr:row>
      <xdr:rowOff>1292225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2F23E592-BDF6-462F-B294-B2D166666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8917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</xdr:row>
      <xdr:rowOff>22225</xdr:rowOff>
    </xdr:from>
    <xdr:to>
      <xdr:col>8</xdr:col>
      <xdr:colOff>94192</xdr:colOff>
      <xdr:row>35</xdr:row>
      <xdr:rowOff>1292225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E8F9D6FD-1572-4F3A-B657-E78553D12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2062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</xdr:row>
      <xdr:rowOff>22225</xdr:rowOff>
    </xdr:from>
    <xdr:to>
      <xdr:col>8</xdr:col>
      <xdr:colOff>71614</xdr:colOff>
      <xdr:row>36</xdr:row>
      <xdr:rowOff>1292225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591E8EAD-1905-40A6-B75D-622C5B2E3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5206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</xdr:row>
      <xdr:rowOff>22225</xdr:rowOff>
    </xdr:from>
    <xdr:to>
      <xdr:col>8</xdr:col>
      <xdr:colOff>71614</xdr:colOff>
      <xdr:row>37</xdr:row>
      <xdr:rowOff>1292225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EBC8810-0F87-43F3-A179-EA448EA75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8351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</xdr:row>
      <xdr:rowOff>22225</xdr:rowOff>
    </xdr:from>
    <xdr:to>
      <xdr:col>8</xdr:col>
      <xdr:colOff>9525</xdr:colOff>
      <xdr:row>38</xdr:row>
      <xdr:rowOff>1292225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6480750A-A09E-420F-8B9B-6C6EC1DFA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149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</xdr:row>
      <xdr:rowOff>22225</xdr:rowOff>
    </xdr:from>
    <xdr:to>
      <xdr:col>8</xdr:col>
      <xdr:colOff>9525</xdr:colOff>
      <xdr:row>39</xdr:row>
      <xdr:rowOff>1292225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4E753B42-9249-4135-9709-0265BFA1F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464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</xdr:row>
      <xdr:rowOff>22225</xdr:rowOff>
    </xdr:from>
    <xdr:to>
      <xdr:col>8</xdr:col>
      <xdr:colOff>9525</xdr:colOff>
      <xdr:row>40</xdr:row>
      <xdr:rowOff>1292225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D74BBDAA-8E81-47CC-B3EB-C8DA8B3B7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778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</xdr:row>
      <xdr:rowOff>22225</xdr:rowOff>
    </xdr:from>
    <xdr:to>
      <xdr:col>8</xdr:col>
      <xdr:colOff>94192</xdr:colOff>
      <xdr:row>41</xdr:row>
      <xdr:rowOff>1292225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5CFD9A65-0387-4B1B-A9C6-1A7AE2E07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0929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</xdr:row>
      <xdr:rowOff>22225</xdr:rowOff>
    </xdr:from>
    <xdr:to>
      <xdr:col>8</xdr:col>
      <xdr:colOff>9525</xdr:colOff>
      <xdr:row>42</xdr:row>
      <xdr:rowOff>1292225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C71CDA5E-352B-4D66-8A2A-1B828CF2D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407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</xdr:row>
      <xdr:rowOff>22225</xdr:rowOff>
    </xdr:from>
    <xdr:to>
      <xdr:col>8</xdr:col>
      <xdr:colOff>71614</xdr:colOff>
      <xdr:row>43</xdr:row>
      <xdr:rowOff>1292225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71585794-FA21-4573-A453-C4E10FA52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7218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</xdr:row>
      <xdr:rowOff>22225</xdr:rowOff>
    </xdr:from>
    <xdr:to>
      <xdr:col>7</xdr:col>
      <xdr:colOff>843844</xdr:colOff>
      <xdr:row>44</xdr:row>
      <xdr:rowOff>1292225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8D06E2AB-7D58-4F75-BEC5-2D8D67065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036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</xdr:row>
      <xdr:rowOff>22225</xdr:rowOff>
    </xdr:from>
    <xdr:to>
      <xdr:col>7</xdr:col>
      <xdr:colOff>872067</xdr:colOff>
      <xdr:row>45</xdr:row>
      <xdr:rowOff>1292225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870E662A-DC4E-4921-9265-B65A05CCB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350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</xdr:row>
      <xdr:rowOff>22225</xdr:rowOff>
    </xdr:from>
    <xdr:to>
      <xdr:col>8</xdr:col>
      <xdr:colOff>26458</xdr:colOff>
      <xdr:row>46</xdr:row>
      <xdr:rowOff>1292225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48FB1533-1A48-4CB7-B340-3A9AE0564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6651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</xdr:row>
      <xdr:rowOff>22225</xdr:rowOff>
    </xdr:from>
    <xdr:to>
      <xdr:col>8</xdr:col>
      <xdr:colOff>94192</xdr:colOff>
      <xdr:row>47</xdr:row>
      <xdr:rowOff>1292225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E605C5E6-FBBA-490F-8B0A-C847E21A4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9796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</xdr:row>
      <xdr:rowOff>22225</xdr:rowOff>
    </xdr:from>
    <xdr:to>
      <xdr:col>7</xdr:col>
      <xdr:colOff>872067</xdr:colOff>
      <xdr:row>48</xdr:row>
      <xdr:rowOff>1292225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812F035-0322-4B30-A9BC-776C9F772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294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</xdr:row>
      <xdr:rowOff>22225</xdr:rowOff>
    </xdr:from>
    <xdr:to>
      <xdr:col>7</xdr:col>
      <xdr:colOff>843844</xdr:colOff>
      <xdr:row>49</xdr:row>
      <xdr:rowOff>1292225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48A658C3-C394-4829-BA9A-D6366DA79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6085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</xdr:row>
      <xdr:rowOff>22225</xdr:rowOff>
    </xdr:from>
    <xdr:to>
      <xdr:col>7</xdr:col>
      <xdr:colOff>872067</xdr:colOff>
      <xdr:row>50</xdr:row>
      <xdr:rowOff>1292225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FC81E812-5258-46A4-8962-C8FF945E3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922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</xdr:row>
      <xdr:rowOff>22225</xdr:rowOff>
    </xdr:from>
    <xdr:to>
      <xdr:col>8</xdr:col>
      <xdr:colOff>9525</xdr:colOff>
      <xdr:row>51</xdr:row>
      <xdr:rowOff>1292225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F4C5A034-6C88-49FA-B6D8-D02DC93E6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237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</xdr:row>
      <xdr:rowOff>22225</xdr:rowOff>
    </xdr:from>
    <xdr:to>
      <xdr:col>8</xdr:col>
      <xdr:colOff>9525</xdr:colOff>
      <xdr:row>52</xdr:row>
      <xdr:rowOff>1292225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6FFD5910-0ADC-4273-AC9C-443D6C86A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551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</xdr:row>
      <xdr:rowOff>22225</xdr:rowOff>
    </xdr:from>
    <xdr:to>
      <xdr:col>7</xdr:col>
      <xdr:colOff>872067</xdr:colOff>
      <xdr:row>54</xdr:row>
      <xdr:rowOff>1292225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D517F4C2-5C69-4D8E-ACD9-7BA395F58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056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</xdr:row>
      <xdr:rowOff>22225</xdr:rowOff>
    </xdr:from>
    <xdr:to>
      <xdr:col>8</xdr:col>
      <xdr:colOff>9525</xdr:colOff>
      <xdr:row>55</xdr:row>
      <xdr:rowOff>1292225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FD88062A-E4E2-4E2E-939C-4FB70A74C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371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</xdr:row>
      <xdr:rowOff>22225</xdr:rowOff>
    </xdr:from>
    <xdr:to>
      <xdr:col>8</xdr:col>
      <xdr:colOff>9525</xdr:colOff>
      <xdr:row>56</xdr:row>
      <xdr:rowOff>1292225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4C995C07-DDF3-4C3F-B820-F5FBC0C03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685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</xdr:row>
      <xdr:rowOff>22225</xdr:rowOff>
    </xdr:from>
    <xdr:to>
      <xdr:col>8</xdr:col>
      <xdr:colOff>71614</xdr:colOff>
      <xdr:row>57</xdr:row>
      <xdr:rowOff>1292225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1E53597F-E103-4FB3-BEF7-63B9A4FCB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0001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</xdr:row>
      <xdr:rowOff>22225</xdr:rowOff>
    </xdr:from>
    <xdr:to>
      <xdr:col>8</xdr:col>
      <xdr:colOff>9525</xdr:colOff>
      <xdr:row>58</xdr:row>
      <xdr:rowOff>1292225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38C0287-9996-43B5-8770-9F3C12ACB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314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</xdr:row>
      <xdr:rowOff>22225</xdr:rowOff>
    </xdr:from>
    <xdr:to>
      <xdr:col>8</xdr:col>
      <xdr:colOff>3881</xdr:colOff>
      <xdr:row>59</xdr:row>
      <xdr:rowOff>1292225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6016A238-15CD-47DB-88F4-30CBCCA5B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6290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</xdr:row>
      <xdr:rowOff>22225</xdr:rowOff>
    </xdr:from>
    <xdr:to>
      <xdr:col>8</xdr:col>
      <xdr:colOff>74436</xdr:colOff>
      <xdr:row>60</xdr:row>
      <xdr:rowOff>1292225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EAEF9DD4-F303-43FB-90ED-0134D668E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9435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</xdr:row>
      <xdr:rowOff>22225</xdr:rowOff>
    </xdr:from>
    <xdr:to>
      <xdr:col>7</xdr:col>
      <xdr:colOff>872067</xdr:colOff>
      <xdr:row>61</xdr:row>
      <xdr:rowOff>1292225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953D9FD0-BD87-4D18-B8C3-6FC3667D0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257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</xdr:row>
      <xdr:rowOff>22225</xdr:rowOff>
    </xdr:from>
    <xdr:to>
      <xdr:col>7</xdr:col>
      <xdr:colOff>843844</xdr:colOff>
      <xdr:row>62</xdr:row>
      <xdr:rowOff>1292225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EED2E1CA-FBFC-4EFD-8010-0BC1F8227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5724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</xdr:row>
      <xdr:rowOff>22225</xdr:rowOff>
    </xdr:from>
    <xdr:to>
      <xdr:col>8</xdr:col>
      <xdr:colOff>9525</xdr:colOff>
      <xdr:row>63</xdr:row>
      <xdr:rowOff>1292225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368B6B18-29AB-47E2-AE1C-51F7B12F0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886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</xdr:row>
      <xdr:rowOff>22225</xdr:rowOff>
    </xdr:from>
    <xdr:to>
      <xdr:col>8</xdr:col>
      <xdr:colOff>9525</xdr:colOff>
      <xdr:row>64</xdr:row>
      <xdr:rowOff>1292225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F3593AA8-A9B1-4032-8CB9-F516B2D21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201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</xdr:row>
      <xdr:rowOff>22225</xdr:rowOff>
    </xdr:from>
    <xdr:to>
      <xdr:col>8</xdr:col>
      <xdr:colOff>26458</xdr:colOff>
      <xdr:row>65</xdr:row>
      <xdr:rowOff>1292225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5E3B542B-3DC9-4E6B-9711-345AB6E37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5157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</xdr:row>
      <xdr:rowOff>22225</xdr:rowOff>
    </xdr:from>
    <xdr:to>
      <xdr:col>8</xdr:col>
      <xdr:colOff>9525</xdr:colOff>
      <xdr:row>66</xdr:row>
      <xdr:rowOff>1292225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AD8A798A-3D2D-414C-8B12-CA6C6C2BA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830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</xdr:row>
      <xdr:rowOff>22225</xdr:rowOff>
    </xdr:from>
    <xdr:to>
      <xdr:col>8</xdr:col>
      <xdr:colOff>9525</xdr:colOff>
      <xdr:row>67</xdr:row>
      <xdr:rowOff>1292225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FC2EE34B-522F-499F-9318-FC7115949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144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</xdr:row>
      <xdr:rowOff>22225</xdr:rowOff>
    </xdr:from>
    <xdr:to>
      <xdr:col>8</xdr:col>
      <xdr:colOff>3881</xdr:colOff>
      <xdr:row>68</xdr:row>
      <xdr:rowOff>1292225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D81652E1-6A10-4DE5-9D19-201FE0AB0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4591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</xdr:row>
      <xdr:rowOff>22225</xdr:rowOff>
    </xdr:from>
    <xdr:to>
      <xdr:col>7</xdr:col>
      <xdr:colOff>872067</xdr:colOff>
      <xdr:row>69</xdr:row>
      <xdr:rowOff>1292225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1D02F7EA-3D3B-46D2-934E-D785F94F1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773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</xdr:row>
      <xdr:rowOff>22225</xdr:rowOff>
    </xdr:from>
    <xdr:to>
      <xdr:col>8</xdr:col>
      <xdr:colOff>3881</xdr:colOff>
      <xdr:row>70</xdr:row>
      <xdr:rowOff>1292225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2834749E-E5C1-4272-A877-B8CA02379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0880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</xdr:row>
      <xdr:rowOff>22225</xdr:rowOff>
    </xdr:from>
    <xdr:to>
      <xdr:col>7</xdr:col>
      <xdr:colOff>872067</xdr:colOff>
      <xdr:row>71</xdr:row>
      <xdr:rowOff>1292225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F92BA4B-CAC9-4A6A-970E-13438ABDD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402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</xdr:row>
      <xdr:rowOff>22225</xdr:rowOff>
    </xdr:from>
    <xdr:to>
      <xdr:col>8</xdr:col>
      <xdr:colOff>6703</xdr:colOff>
      <xdr:row>72</xdr:row>
      <xdr:rowOff>1292225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A24E7A1-D3DA-4CA3-B03F-9FD193380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7169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</xdr:row>
      <xdr:rowOff>22225</xdr:rowOff>
    </xdr:from>
    <xdr:to>
      <xdr:col>8</xdr:col>
      <xdr:colOff>9525</xdr:colOff>
      <xdr:row>73</xdr:row>
      <xdr:rowOff>1292225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ED7AC91-18C7-455C-BAA1-EAD3CF550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031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</xdr:row>
      <xdr:rowOff>22225</xdr:rowOff>
    </xdr:from>
    <xdr:to>
      <xdr:col>8</xdr:col>
      <xdr:colOff>3881</xdr:colOff>
      <xdr:row>74</xdr:row>
      <xdr:rowOff>1292225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F657F762-B45B-44DA-8364-DE6DEA217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3458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</xdr:row>
      <xdr:rowOff>22225</xdr:rowOff>
    </xdr:from>
    <xdr:to>
      <xdr:col>8</xdr:col>
      <xdr:colOff>9525</xdr:colOff>
      <xdr:row>75</xdr:row>
      <xdr:rowOff>1292225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E93FAD6C-3D1F-4A39-A0AA-29E483BB3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660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</xdr:row>
      <xdr:rowOff>22225</xdr:rowOff>
    </xdr:from>
    <xdr:to>
      <xdr:col>7</xdr:col>
      <xdr:colOff>872067</xdr:colOff>
      <xdr:row>76</xdr:row>
      <xdr:rowOff>1292225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D1683296-2BAE-4028-9161-AE4449161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974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</xdr:row>
      <xdr:rowOff>22225</xdr:rowOff>
    </xdr:from>
    <xdr:to>
      <xdr:col>7</xdr:col>
      <xdr:colOff>872067</xdr:colOff>
      <xdr:row>77</xdr:row>
      <xdr:rowOff>1292225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C6FE7844-F0E2-4FAE-97BD-BE8251D6C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289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</xdr:row>
      <xdr:rowOff>22225</xdr:rowOff>
    </xdr:from>
    <xdr:to>
      <xdr:col>8</xdr:col>
      <xdr:colOff>26458</xdr:colOff>
      <xdr:row>78</xdr:row>
      <xdr:rowOff>1292225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AD829DD6-3BDB-4807-AF3F-88437C7FD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603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</xdr:row>
      <xdr:rowOff>22225</xdr:rowOff>
    </xdr:from>
    <xdr:to>
      <xdr:col>7</xdr:col>
      <xdr:colOff>872067</xdr:colOff>
      <xdr:row>79</xdr:row>
      <xdr:rowOff>1292225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39BAFB87-D664-4D93-9908-5CC97F5C6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918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80</xdr:row>
      <xdr:rowOff>22225</xdr:rowOff>
    </xdr:from>
    <xdr:to>
      <xdr:col>7</xdr:col>
      <xdr:colOff>872067</xdr:colOff>
      <xdr:row>80</xdr:row>
      <xdr:rowOff>1292225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6E792FF9-4954-46AF-B957-972E8BC9E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232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81</xdr:row>
      <xdr:rowOff>22225</xdr:rowOff>
    </xdr:from>
    <xdr:to>
      <xdr:col>8</xdr:col>
      <xdr:colOff>9525</xdr:colOff>
      <xdr:row>81</xdr:row>
      <xdr:rowOff>1292225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6F99417F-8E0C-4D8B-B6D2-CD906337A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546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82</xdr:row>
      <xdr:rowOff>22225</xdr:rowOff>
    </xdr:from>
    <xdr:to>
      <xdr:col>7</xdr:col>
      <xdr:colOff>872067</xdr:colOff>
      <xdr:row>82</xdr:row>
      <xdr:rowOff>1292225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87D59249-9CB6-4926-A00D-5ED7EA606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861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83</xdr:row>
      <xdr:rowOff>22225</xdr:rowOff>
    </xdr:from>
    <xdr:to>
      <xdr:col>8</xdr:col>
      <xdr:colOff>9525</xdr:colOff>
      <xdr:row>83</xdr:row>
      <xdr:rowOff>1292225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6401ACBC-32A7-461C-A5E7-A9C76F0E5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175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84</xdr:row>
      <xdr:rowOff>22225</xdr:rowOff>
    </xdr:from>
    <xdr:to>
      <xdr:col>8</xdr:col>
      <xdr:colOff>71614</xdr:colOff>
      <xdr:row>84</xdr:row>
      <xdr:rowOff>1292225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79C6002F-F03F-4A82-8668-34DC011D1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4903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85</xdr:row>
      <xdr:rowOff>22225</xdr:rowOff>
    </xdr:from>
    <xdr:to>
      <xdr:col>8</xdr:col>
      <xdr:colOff>26458</xdr:colOff>
      <xdr:row>85</xdr:row>
      <xdr:rowOff>1292225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053A7FC1-15DD-49A5-9D54-5F000EB5B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8047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87</xdr:row>
      <xdr:rowOff>22225</xdr:rowOff>
    </xdr:from>
    <xdr:to>
      <xdr:col>7</xdr:col>
      <xdr:colOff>855133</xdr:colOff>
      <xdr:row>87</xdr:row>
      <xdr:rowOff>1292225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90944DEE-EC62-4C56-9A3C-F9329CD46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3097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88</xdr:row>
      <xdr:rowOff>22225</xdr:rowOff>
    </xdr:from>
    <xdr:to>
      <xdr:col>8</xdr:col>
      <xdr:colOff>136525</xdr:colOff>
      <xdr:row>88</xdr:row>
      <xdr:rowOff>1292225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C1A35718-347A-4E01-A16A-9E22C0B56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624150"/>
          <a:ext cx="1016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89</xdr:row>
      <xdr:rowOff>22225</xdr:rowOff>
    </xdr:from>
    <xdr:to>
      <xdr:col>8</xdr:col>
      <xdr:colOff>20814</xdr:colOff>
      <xdr:row>89</xdr:row>
      <xdr:rowOff>1292225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C67B15CD-F356-4141-8BE0-A36EF2851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938600"/>
          <a:ext cx="9002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90</xdr:row>
      <xdr:rowOff>22225</xdr:rowOff>
    </xdr:from>
    <xdr:to>
      <xdr:col>8</xdr:col>
      <xdr:colOff>11520</xdr:colOff>
      <xdr:row>90</xdr:row>
      <xdr:rowOff>1292225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9E1E8F57-2B57-4B6E-8C01-2695A5F9A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253050"/>
          <a:ext cx="890995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91</xdr:row>
      <xdr:rowOff>22225</xdr:rowOff>
    </xdr:from>
    <xdr:to>
      <xdr:col>7</xdr:col>
      <xdr:colOff>872067</xdr:colOff>
      <xdr:row>91</xdr:row>
      <xdr:rowOff>1292225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B7DB3507-CCEB-4C31-9E2E-A1515E2D0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567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92</xdr:row>
      <xdr:rowOff>22225</xdr:rowOff>
    </xdr:from>
    <xdr:to>
      <xdr:col>7</xdr:col>
      <xdr:colOff>872067</xdr:colOff>
      <xdr:row>92</xdr:row>
      <xdr:rowOff>1292225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831B7796-4B91-4AAA-ACA8-D2A105C3D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881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94</xdr:row>
      <xdr:rowOff>22225</xdr:rowOff>
    </xdr:from>
    <xdr:to>
      <xdr:col>7</xdr:col>
      <xdr:colOff>852311</xdr:colOff>
      <xdr:row>94</xdr:row>
      <xdr:rowOff>1292225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BF39987F-09D9-446C-9A0E-7B5B45C85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83869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95</xdr:row>
      <xdr:rowOff>22225</xdr:rowOff>
    </xdr:from>
    <xdr:to>
      <xdr:col>7</xdr:col>
      <xdr:colOff>852311</xdr:colOff>
      <xdr:row>95</xdr:row>
      <xdr:rowOff>1292225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3A075190-0043-4497-BA54-22683BC85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9701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96</xdr:row>
      <xdr:rowOff>22225</xdr:rowOff>
    </xdr:from>
    <xdr:to>
      <xdr:col>8</xdr:col>
      <xdr:colOff>9525</xdr:colOff>
      <xdr:row>96</xdr:row>
      <xdr:rowOff>1292225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6970F18E-E4A7-4FAA-8A2F-CFC40426D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1015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97</xdr:row>
      <xdr:rowOff>22225</xdr:rowOff>
    </xdr:from>
    <xdr:to>
      <xdr:col>8</xdr:col>
      <xdr:colOff>26458</xdr:colOff>
      <xdr:row>97</xdr:row>
      <xdr:rowOff>1292225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BE42C228-DE08-4467-BCD5-4928094D8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23302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98</xdr:row>
      <xdr:rowOff>22225</xdr:rowOff>
    </xdr:from>
    <xdr:to>
      <xdr:col>7</xdr:col>
      <xdr:colOff>852311</xdr:colOff>
      <xdr:row>98</xdr:row>
      <xdr:rowOff>1292225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1800B9AB-298F-4121-A655-44CF68AE9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36447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99</xdr:row>
      <xdr:rowOff>22225</xdr:rowOff>
    </xdr:from>
    <xdr:to>
      <xdr:col>7</xdr:col>
      <xdr:colOff>852311</xdr:colOff>
      <xdr:row>99</xdr:row>
      <xdr:rowOff>1292225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C77E71C0-3AB5-4666-AF79-3A2CCA209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4959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100</xdr:row>
      <xdr:rowOff>22225</xdr:rowOff>
    </xdr:from>
    <xdr:to>
      <xdr:col>7</xdr:col>
      <xdr:colOff>872067</xdr:colOff>
      <xdr:row>100</xdr:row>
      <xdr:rowOff>1292225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627FD062-B430-4D7E-A37A-53F45C383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6273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101</xdr:row>
      <xdr:rowOff>22225</xdr:rowOff>
    </xdr:from>
    <xdr:to>
      <xdr:col>7</xdr:col>
      <xdr:colOff>852311</xdr:colOff>
      <xdr:row>101</xdr:row>
      <xdr:rowOff>1292225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9E24D5A9-9593-417E-9BF7-C2C00E482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75880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102</xdr:row>
      <xdr:rowOff>22225</xdr:rowOff>
    </xdr:from>
    <xdr:to>
      <xdr:col>8</xdr:col>
      <xdr:colOff>9525</xdr:colOff>
      <xdr:row>102</xdr:row>
      <xdr:rowOff>1292225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6F95E394-A3E8-4CEE-99B9-A51E1C87A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08902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103</xdr:row>
      <xdr:rowOff>22225</xdr:rowOff>
    </xdr:from>
    <xdr:to>
      <xdr:col>7</xdr:col>
      <xdr:colOff>852311</xdr:colOff>
      <xdr:row>103</xdr:row>
      <xdr:rowOff>1292225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634A68C5-F36E-434E-80D1-D8B72AA72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0216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104</xdr:row>
      <xdr:rowOff>22225</xdr:rowOff>
    </xdr:from>
    <xdr:to>
      <xdr:col>8</xdr:col>
      <xdr:colOff>9525</xdr:colOff>
      <xdr:row>104</xdr:row>
      <xdr:rowOff>1292225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35D25FE1-EA67-476E-8614-DE4A15DB8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1531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105</xdr:row>
      <xdr:rowOff>22225</xdr:rowOff>
    </xdr:from>
    <xdr:to>
      <xdr:col>7</xdr:col>
      <xdr:colOff>852311</xdr:colOff>
      <xdr:row>105</xdr:row>
      <xdr:rowOff>1292225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C9D40EC8-8ACB-4459-93E9-4794F3A00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28458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106</xdr:row>
      <xdr:rowOff>22225</xdr:rowOff>
    </xdr:from>
    <xdr:to>
      <xdr:col>7</xdr:col>
      <xdr:colOff>872067</xdr:colOff>
      <xdr:row>106</xdr:row>
      <xdr:rowOff>1292225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9756D905-0E1C-46F3-92C8-91DE78C8E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41603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107</xdr:row>
      <xdr:rowOff>22225</xdr:rowOff>
    </xdr:from>
    <xdr:to>
      <xdr:col>7</xdr:col>
      <xdr:colOff>872067</xdr:colOff>
      <xdr:row>107</xdr:row>
      <xdr:rowOff>1292225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BDBED312-8858-4A18-AE3E-0CEAF2EFE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5474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108</xdr:row>
      <xdr:rowOff>22225</xdr:rowOff>
    </xdr:from>
    <xdr:to>
      <xdr:col>7</xdr:col>
      <xdr:colOff>852311</xdr:colOff>
      <xdr:row>108</xdr:row>
      <xdr:rowOff>1292225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BBA29E33-36F6-4443-8B61-E189D33E3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6789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109</xdr:row>
      <xdr:rowOff>22225</xdr:rowOff>
    </xdr:from>
    <xdr:to>
      <xdr:col>7</xdr:col>
      <xdr:colOff>852311</xdr:colOff>
      <xdr:row>109</xdr:row>
      <xdr:rowOff>1292225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71100EB1-8136-4571-8D34-3C42AA1F3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8103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110</xdr:row>
      <xdr:rowOff>22225</xdr:rowOff>
    </xdr:from>
    <xdr:to>
      <xdr:col>8</xdr:col>
      <xdr:colOff>26458</xdr:colOff>
      <xdr:row>110</xdr:row>
      <xdr:rowOff>1292225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3F339D89-D0D3-4515-888C-EFCD41077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194181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111</xdr:row>
      <xdr:rowOff>22225</xdr:rowOff>
    </xdr:from>
    <xdr:to>
      <xdr:col>7</xdr:col>
      <xdr:colOff>860778</xdr:colOff>
      <xdr:row>111</xdr:row>
      <xdr:rowOff>1292225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84F3B445-AE0B-49B4-8FBE-BCC35CFAC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07325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112</xdr:row>
      <xdr:rowOff>22225</xdr:rowOff>
    </xdr:from>
    <xdr:to>
      <xdr:col>7</xdr:col>
      <xdr:colOff>872067</xdr:colOff>
      <xdr:row>112</xdr:row>
      <xdr:rowOff>1292225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389DAA09-BA76-4320-8428-D20EEC741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20470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113</xdr:row>
      <xdr:rowOff>22225</xdr:rowOff>
    </xdr:from>
    <xdr:to>
      <xdr:col>8</xdr:col>
      <xdr:colOff>9525</xdr:colOff>
      <xdr:row>113</xdr:row>
      <xdr:rowOff>1292225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F748A5FD-0F42-4B24-8437-1D0858617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3361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114</xdr:row>
      <xdr:rowOff>22225</xdr:rowOff>
    </xdr:from>
    <xdr:to>
      <xdr:col>7</xdr:col>
      <xdr:colOff>872067</xdr:colOff>
      <xdr:row>114</xdr:row>
      <xdr:rowOff>1292225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F2E38731-DEFB-4CE1-90B9-1577549EC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4675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115</xdr:row>
      <xdr:rowOff>22225</xdr:rowOff>
    </xdr:from>
    <xdr:to>
      <xdr:col>8</xdr:col>
      <xdr:colOff>9525</xdr:colOff>
      <xdr:row>115</xdr:row>
      <xdr:rowOff>1292225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588CBF63-A3D8-4F98-93B2-6E72F3823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5990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116</xdr:row>
      <xdr:rowOff>22225</xdr:rowOff>
    </xdr:from>
    <xdr:to>
      <xdr:col>8</xdr:col>
      <xdr:colOff>9525</xdr:colOff>
      <xdr:row>116</xdr:row>
      <xdr:rowOff>1292225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87011D98-9329-498D-B451-D6113606F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7304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117</xdr:row>
      <xdr:rowOff>22225</xdr:rowOff>
    </xdr:from>
    <xdr:to>
      <xdr:col>7</xdr:col>
      <xdr:colOff>872067</xdr:colOff>
      <xdr:row>117</xdr:row>
      <xdr:rowOff>1292225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61693287-FE3C-4FCC-A9F2-B5315590C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86192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118</xdr:row>
      <xdr:rowOff>22225</xdr:rowOff>
    </xdr:from>
    <xdr:to>
      <xdr:col>8</xdr:col>
      <xdr:colOff>9525</xdr:colOff>
      <xdr:row>118</xdr:row>
      <xdr:rowOff>1292225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A894F6DA-06FC-4DAE-A19A-C3467E02E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29933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120</xdr:row>
      <xdr:rowOff>22225</xdr:rowOff>
    </xdr:from>
    <xdr:to>
      <xdr:col>7</xdr:col>
      <xdr:colOff>843844</xdr:colOff>
      <xdr:row>120</xdr:row>
      <xdr:rowOff>1292225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2042D7FA-8ADC-41FD-A737-CFDD3F1C7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1438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121</xdr:row>
      <xdr:rowOff>22225</xdr:rowOff>
    </xdr:from>
    <xdr:to>
      <xdr:col>7</xdr:col>
      <xdr:colOff>852311</xdr:colOff>
      <xdr:row>121</xdr:row>
      <xdr:rowOff>1292225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744D2B3A-6AF4-457F-9EC2-415C2EC29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2753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122</xdr:row>
      <xdr:rowOff>22225</xdr:rowOff>
    </xdr:from>
    <xdr:to>
      <xdr:col>7</xdr:col>
      <xdr:colOff>852311</xdr:colOff>
      <xdr:row>122</xdr:row>
      <xdr:rowOff>1292225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A38D9AF6-23B9-4E5D-BF63-9D5B80683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4067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123</xdr:row>
      <xdr:rowOff>22225</xdr:rowOff>
    </xdr:from>
    <xdr:to>
      <xdr:col>8</xdr:col>
      <xdr:colOff>40569</xdr:colOff>
      <xdr:row>123</xdr:row>
      <xdr:rowOff>1292225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83E58DCB-833E-43FC-8E75-E24AF3B9B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5382000"/>
          <a:ext cx="9200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124</xdr:row>
      <xdr:rowOff>22225</xdr:rowOff>
    </xdr:from>
    <xdr:to>
      <xdr:col>8</xdr:col>
      <xdr:colOff>71614</xdr:colOff>
      <xdr:row>124</xdr:row>
      <xdr:rowOff>1292225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674B4254-215C-48D8-91F4-9E833A646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66964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125</xdr:row>
      <xdr:rowOff>22225</xdr:rowOff>
    </xdr:from>
    <xdr:to>
      <xdr:col>7</xdr:col>
      <xdr:colOff>872067</xdr:colOff>
      <xdr:row>125</xdr:row>
      <xdr:rowOff>1292225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F10EAB7-2AD0-4910-A82B-51A62C70D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8010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126</xdr:row>
      <xdr:rowOff>22225</xdr:rowOff>
    </xdr:from>
    <xdr:to>
      <xdr:col>8</xdr:col>
      <xdr:colOff>9525</xdr:colOff>
      <xdr:row>126</xdr:row>
      <xdr:rowOff>1292225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84B7E70E-C45B-4BB7-B17C-4DEF989C4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39325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127</xdr:row>
      <xdr:rowOff>22225</xdr:rowOff>
    </xdr:from>
    <xdr:to>
      <xdr:col>8</xdr:col>
      <xdr:colOff>133703</xdr:colOff>
      <xdr:row>127</xdr:row>
      <xdr:rowOff>1292225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8B7E5FDB-D23E-4E2A-9CF2-7C4F44A2C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0639800"/>
          <a:ext cx="1013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128</xdr:row>
      <xdr:rowOff>22225</xdr:rowOff>
    </xdr:from>
    <xdr:to>
      <xdr:col>7</xdr:col>
      <xdr:colOff>852311</xdr:colOff>
      <xdr:row>128</xdr:row>
      <xdr:rowOff>1292225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B5F51F5C-DBDD-494E-965C-C0EFAD6C4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1954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129</xdr:row>
      <xdr:rowOff>22225</xdr:rowOff>
    </xdr:from>
    <xdr:to>
      <xdr:col>7</xdr:col>
      <xdr:colOff>852311</xdr:colOff>
      <xdr:row>129</xdr:row>
      <xdr:rowOff>1292225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DC7C1569-2D04-4F35-A6FF-7FD58A05B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32687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130</xdr:row>
      <xdr:rowOff>22225</xdr:rowOff>
    </xdr:from>
    <xdr:to>
      <xdr:col>8</xdr:col>
      <xdr:colOff>9525</xdr:colOff>
      <xdr:row>130</xdr:row>
      <xdr:rowOff>1292225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547D59C4-2757-4BAF-828D-8D982AE54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4583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131</xdr:row>
      <xdr:rowOff>22225</xdr:rowOff>
    </xdr:from>
    <xdr:to>
      <xdr:col>8</xdr:col>
      <xdr:colOff>9525</xdr:colOff>
      <xdr:row>131</xdr:row>
      <xdr:rowOff>1292225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B14017ED-5A24-4585-9092-A09A647C9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5897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132</xdr:row>
      <xdr:rowOff>22225</xdr:rowOff>
    </xdr:from>
    <xdr:to>
      <xdr:col>8</xdr:col>
      <xdr:colOff>9525</xdr:colOff>
      <xdr:row>132</xdr:row>
      <xdr:rowOff>1292225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334F2EEB-BE1C-43E0-B06A-BDB38A8A0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7212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133</xdr:row>
      <xdr:rowOff>22225</xdr:rowOff>
    </xdr:from>
    <xdr:to>
      <xdr:col>7</xdr:col>
      <xdr:colOff>852311</xdr:colOff>
      <xdr:row>133</xdr:row>
      <xdr:rowOff>1292225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B9B606D8-EA40-43C7-B726-9C42B1D13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8526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134</xdr:row>
      <xdr:rowOff>22225</xdr:rowOff>
    </xdr:from>
    <xdr:to>
      <xdr:col>7</xdr:col>
      <xdr:colOff>843844</xdr:colOff>
      <xdr:row>134</xdr:row>
      <xdr:rowOff>1292225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CFFD87A6-C2AA-4642-A30A-91A3F6BAD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498409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135</xdr:row>
      <xdr:rowOff>22225</xdr:rowOff>
    </xdr:from>
    <xdr:to>
      <xdr:col>7</xdr:col>
      <xdr:colOff>843844</xdr:colOff>
      <xdr:row>135</xdr:row>
      <xdr:rowOff>1292225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F9244530-E511-49B4-A31A-812A9E2F2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11554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136</xdr:row>
      <xdr:rowOff>22225</xdr:rowOff>
    </xdr:from>
    <xdr:to>
      <xdr:col>7</xdr:col>
      <xdr:colOff>872067</xdr:colOff>
      <xdr:row>136</xdr:row>
      <xdr:rowOff>1292225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DC48D36D-FC05-40DA-930F-AAA10A6A4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24698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137</xdr:row>
      <xdr:rowOff>22225</xdr:rowOff>
    </xdr:from>
    <xdr:to>
      <xdr:col>7</xdr:col>
      <xdr:colOff>843844</xdr:colOff>
      <xdr:row>137</xdr:row>
      <xdr:rowOff>1292225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43C8DE2D-BB97-4BB8-B2D5-A3C2CC8B1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37843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138</xdr:row>
      <xdr:rowOff>22225</xdr:rowOff>
    </xdr:from>
    <xdr:to>
      <xdr:col>8</xdr:col>
      <xdr:colOff>9525</xdr:colOff>
      <xdr:row>138</xdr:row>
      <xdr:rowOff>1292225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27DC3948-C8B8-4184-A2EF-CB67BD312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50987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139</xdr:row>
      <xdr:rowOff>22225</xdr:rowOff>
    </xdr:from>
    <xdr:to>
      <xdr:col>7</xdr:col>
      <xdr:colOff>852311</xdr:colOff>
      <xdr:row>139</xdr:row>
      <xdr:rowOff>1292225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D0962456-07F6-4260-8B3B-C4895CF0F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6413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140</xdr:row>
      <xdr:rowOff>22225</xdr:rowOff>
    </xdr:from>
    <xdr:to>
      <xdr:col>7</xdr:col>
      <xdr:colOff>852311</xdr:colOff>
      <xdr:row>140</xdr:row>
      <xdr:rowOff>1292225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4F9315A4-BB76-4C5C-967F-96F75B2DE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7727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141</xdr:row>
      <xdr:rowOff>22225</xdr:rowOff>
    </xdr:from>
    <xdr:to>
      <xdr:col>7</xdr:col>
      <xdr:colOff>852311</xdr:colOff>
      <xdr:row>141</xdr:row>
      <xdr:rowOff>1292225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E9EA1133-C2F9-412C-A1F0-2749FC655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59042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142</xdr:row>
      <xdr:rowOff>22225</xdr:rowOff>
    </xdr:from>
    <xdr:to>
      <xdr:col>7</xdr:col>
      <xdr:colOff>852311</xdr:colOff>
      <xdr:row>142</xdr:row>
      <xdr:rowOff>1292225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4FD3DDCE-C555-4589-8614-9F535253A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0356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143</xdr:row>
      <xdr:rowOff>22225</xdr:rowOff>
    </xdr:from>
    <xdr:to>
      <xdr:col>8</xdr:col>
      <xdr:colOff>6703</xdr:colOff>
      <xdr:row>143</xdr:row>
      <xdr:rowOff>1292225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AD459AB7-FEAC-4FE9-BCAC-7F5C5D4DA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16710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144</xdr:row>
      <xdr:rowOff>22225</xdr:rowOff>
    </xdr:from>
    <xdr:to>
      <xdr:col>8</xdr:col>
      <xdr:colOff>26458</xdr:colOff>
      <xdr:row>144</xdr:row>
      <xdr:rowOff>1292225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7211BD9B-7F6F-4D6E-8747-5B1F9B27B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2985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145</xdr:row>
      <xdr:rowOff>22225</xdr:rowOff>
    </xdr:from>
    <xdr:to>
      <xdr:col>7</xdr:col>
      <xdr:colOff>872067</xdr:colOff>
      <xdr:row>145</xdr:row>
      <xdr:rowOff>1292225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5C7AF0D7-54A0-4D0A-9EB6-9B3415F6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4299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146</xdr:row>
      <xdr:rowOff>22225</xdr:rowOff>
    </xdr:from>
    <xdr:to>
      <xdr:col>8</xdr:col>
      <xdr:colOff>9525</xdr:colOff>
      <xdr:row>146</xdr:row>
      <xdr:rowOff>1292225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FC8E0509-769A-435C-8E0D-8E814F3A9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5614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147</xdr:row>
      <xdr:rowOff>22225</xdr:rowOff>
    </xdr:from>
    <xdr:to>
      <xdr:col>8</xdr:col>
      <xdr:colOff>94192</xdr:colOff>
      <xdr:row>147</xdr:row>
      <xdr:rowOff>1292225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BC22098F-5FE4-4DC4-AAEB-1AD6809C6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69288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148</xdr:row>
      <xdr:rowOff>22225</xdr:rowOff>
    </xdr:from>
    <xdr:to>
      <xdr:col>8</xdr:col>
      <xdr:colOff>94192</xdr:colOff>
      <xdr:row>148</xdr:row>
      <xdr:rowOff>1292225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AAC9D3A2-878B-4D0D-96CD-A46D3A9D0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824325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149</xdr:row>
      <xdr:rowOff>22225</xdr:rowOff>
    </xdr:from>
    <xdr:to>
      <xdr:col>8</xdr:col>
      <xdr:colOff>9525</xdr:colOff>
      <xdr:row>149</xdr:row>
      <xdr:rowOff>1292225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A043C9AF-CE13-4A0C-90C0-DB133F115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69557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150</xdr:row>
      <xdr:rowOff>22225</xdr:rowOff>
    </xdr:from>
    <xdr:to>
      <xdr:col>8</xdr:col>
      <xdr:colOff>94192</xdr:colOff>
      <xdr:row>150</xdr:row>
      <xdr:rowOff>1292225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88B0651D-4E04-4FDD-8131-A0CEE8BF10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087215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151</xdr:row>
      <xdr:rowOff>22225</xdr:rowOff>
    </xdr:from>
    <xdr:to>
      <xdr:col>8</xdr:col>
      <xdr:colOff>94192</xdr:colOff>
      <xdr:row>151</xdr:row>
      <xdr:rowOff>1292225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A7371709-2C22-4C52-A892-0607BB1C6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21866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152</xdr:row>
      <xdr:rowOff>22225</xdr:rowOff>
    </xdr:from>
    <xdr:to>
      <xdr:col>8</xdr:col>
      <xdr:colOff>9525</xdr:colOff>
      <xdr:row>152</xdr:row>
      <xdr:rowOff>1292225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3A3B2CFC-14DA-46DC-8A22-26918A7E6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3501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153</xdr:row>
      <xdr:rowOff>22225</xdr:rowOff>
    </xdr:from>
    <xdr:to>
      <xdr:col>7</xdr:col>
      <xdr:colOff>872067</xdr:colOff>
      <xdr:row>153</xdr:row>
      <xdr:rowOff>1292225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75722CAB-0621-4159-B0DC-7B76E5DC9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4815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155</xdr:row>
      <xdr:rowOff>22225</xdr:rowOff>
    </xdr:from>
    <xdr:to>
      <xdr:col>7</xdr:col>
      <xdr:colOff>872067</xdr:colOff>
      <xdr:row>155</xdr:row>
      <xdr:rowOff>1292225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EB2D4628-A7FA-4E3E-B91F-10987AB97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6320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156</xdr:row>
      <xdr:rowOff>22225</xdr:rowOff>
    </xdr:from>
    <xdr:to>
      <xdr:col>7</xdr:col>
      <xdr:colOff>843844</xdr:colOff>
      <xdr:row>156</xdr:row>
      <xdr:rowOff>1292225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ED1C97AF-130F-4EC0-91BD-FEE3A7E7E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76349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157</xdr:row>
      <xdr:rowOff>22225</xdr:rowOff>
    </xdr:from>
    <xdr:to>
      <xdr:col>7</xdr:col>
      <xdr:colOff>872067</xdr:colOff>
      <xdr:row>157</xdr:row>
      <xdr:rowOff>1292225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98AF0745-0548-48B6-B852-BB8B53690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789493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158</xdr:row>
      <xdr:rowOff>22225</xdr:rowOff>
    </xdr:from>
    <xdr:to>
      <xdr:col>7</xdr:col>
      <xdr:colOff>852311</xdr:colOff>
      <xdr:row>158</xdr:row>
      <xdr:rowOff>1292225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907EDC64-559C-4F54-A0B3-100B9FC53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02638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159</xdr:row>
      <xdr:rowOff>22225</xdr:rowOff>
    </xdr:from>
    <xdr:to>
      <xdr:col>7</xdr:col>
      <xdr:colOff>843844</xdr:colOff>
      <xdr:row>159</xdr:row>
      <xdr:rowOff>1292225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4CC011B7-E1B1-486E-954A-0E8EEB2C5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1578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160</xdr:row>
      <xdr:rowOff>22225</xdr:rowOff>
    </xdr:from>
    <xdr:to>
      <xdr:col>8</xdr:col>
      <xdr:colOff>9525</xdr:colOff>
      <xdr:row>160</xdr:row>
      <xdr:rowOff>1292225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BC081CC6-13CC-456E-A1F7-BAF28A6DE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2892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161</xdr:row>
      <xdr:rowOff>22225</xdr:rowOff>
    </xdr:from>
    <xdr:to>
      <xdr:col>8</xdr:col>
      <xdr:colOff>85725</xdr:colOff>
      <xdr:row>161</xdr:row>
      <xdr:rowOff>1292225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2E879CCB-AA77-4FEE-94CD-504FF6E7C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4207150"/>
          <a:ext cx="9652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162</xdr:row>
      <xdr:rowOff>22225</xdr:rowOff>
    </xdr:from>
    <xdr:to>
      <xdr:col>8</xdr:col>
      <xdr:colOff>71614</xdr:colOff>
      <xdr:row>162</xdr:row>
      <xdr:rowOff>1292225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D66666EB-F755-4B16-932C-F62668A96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55216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163</xdr:row>
      <xdr:rowOff>22225</xdr:rowOff>
    </xdr:from>
    <xdr:to>
      <xdr:col>8</xdr:col>
      <xdr:colOff>23636</xdr:colOff>
      <xdr:row>163</xdr:row>
      <xdr:rowOff>1292225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3170D7BC-19D7-4AA1-8D29-BAD455B2B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6836050"/>
          <a:ext cx="9031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164</xdr:row>
      <xdr:rowOff>22225</xdr:rowOff>
    </xdr:from>
    <xdr:to>
      <xdr:col>8</xdr:col>
      <xdr:colOff>71614</xdr:colOff>
      <xdr:row>164</xdr:row>
      <xdr:rowOff>1292225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52623DB3-345C-4016-88D8-BDD72A425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81505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165</xdr:row>
      <xdr:rowOff>22225</xdr:rowOff>
    </xdr:from>
    <xdr:to>
      <xdr:col>8</xdr:col>
      <xdr:colOff>9525</xdr:colOff>
      <xdr:row>165</xdr:row>
      <xdr:rowOff>1292225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7B07283C-D704-4EB6-9020-3FF14B758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89464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166</xdr:row>
      <xdr:rowOff>22225</xdr:rowOff>
    </xdr:from>
    <xdr:to>
      <xdr:col>7</xdr:col>
      <xdr:colOff>843844</xdr:colOff>
      <xdr:row>166</xdr:row>
      <xdr:rowOff>1292225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448A09EA-DD2F-4785-8F51-DABF9D3B5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07794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167</xdr:row>
      <xdr:rowOff>22225</xdr:rowOff>
    </xdr:from>
    <xdr:to>
      <xdr:col>8</xdr:col>
      <xdr:colOff>71614</xdr:colOff>
      <xdr:row>167</xdr:row>
      <xdr:rowOff>1292225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861CD969-EE17-4A03-A6FD-3895B055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20938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168</xdr:row>
      <xdr:rowOff>22225</xdr:rowOff>
    </xdr:from>
    <xdr:to>
      <xdr:col>8</xdr:col>
      <xdr:colOff>133703</xdr:colOff>
      <xdr:row>168</xdr:row>
      <xdr:rowOff>1292225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53857CC4-DC8D-4D7F-B30C-4A832BF25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3408300"/>
          <a:ext cx="1013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169</xdr:row>
      <xdr:rowOff>22225</xdr:rowOff>
    </xdr:from>
    <xdr:to>
      <xdr:col>7</xdr:col>
      <xdr:colOff>852311</xdr:colOff>
      <xdr:row>169</xdr:row>
      <xdr:rowOff>1292225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FAA69AEA-84A8-4AB6-83A7-77851B0B9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47227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170</xdr:row>
      <xdr:rowOff>22225</xdr:rowOff>
    </xdr:from>
    <xdr:to>
      <xdr:col>8</xdr:col>
      <xdr:colOff>9525</xdr:colOff>
      <xdr:row>170</xdr:row>
      <xdr:rowOff>1292225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3CE54529-C1B2-4074-BA3E-9D00A0C91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6037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171</xdr:row>
      <xdr:rowOff>22225</xdr:rowOff>
    </xdr:from>
    <xdr:to>
      <xdr:col>7</xdr:col>
      <xdr:colOff>852311</xdr:colOff>
      <xdr:row>171</xdr:row>
      <xdr:rowOff>1292225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A9B77622-82C2-4F04-BE99-C2C3DDB9F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7351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172</xdr:row>
      <xdr:rowOff>22225</xdr:rowOff>
    </xdr:from>
    <xdr:to>
      <xdr:col>7</xdr:col>
      <xdr:colOff>852311</xdr:colOff>
      <xdr:row>172</xdr:row>
      <xdr:rowOff>1292225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28E91807-C7E8-4AE9-9EF4-797AE243C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8666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173</xdr:row>
      <xdr:rowOff>22225</xdr:rowOff>
    </xdr:from>
    <xdr:to>
      <xdr:col>8</xdr:col>
      <xdr:colOff>71614</xdr:colOff>
      <xdr:row>173</xdr:row>
      <xdr:rowOff>1292225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86351BD4-097A-4015-9E3B-E53869A50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1999805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174</xdr:row>
      <xdr:rowOff>22225</xdr:rowOff>
    </xdr:from>
    <xdr:to>
      <xdr:col>8</xdr:col>
      <xdr:colOff>9525</xdr:colOff>
      <xdr:row>174</xdr:row>
      <xdr:rowOff>1292225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F4FC25F3-D116-4CEB-8B7A-2D4D58CD0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1295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175</xdr:row>
      <xdr:rowOff>22225</xdr:rowOff>
    </xdr:from>
    <xdr:to>
      <xdr:col>8</xdr:col>
      <xdr:colOff>26458</xdr:colOff>
      <xdr:row>175</xdr:row>
      <xdr:rowOff>1292225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1078FDDC-23F3-4CB1-813C-252C59AA5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2609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176</xdr:row>
      <xdr:rowOff>22225</xdr:rowOff>
    </xdr:from>
    <xdr:to>
      <xdr:col>8</xdr:col>
      <xdr:colOff>71614</xdr:colOff>
      <xdr:row>176</xdr:row>
      <xdr:rowOff>1292225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B0BC94A1-0174-408A-9AC3-2D2B1D993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39239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177</xdr:row>
      <xdr:rowOff>22225</xdr:rowOff>
    </xdr:from>
    <xdr:to>
      <xdr:col>8</xdr:col>
      <xdr:colOff>71614</xdr:colOff>
      <xdr:row>177</xdr:row>
      <xdr:rowOff>1292225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55CF2355-1B79-4D18-B9A9-41E824CF1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52383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178</xdr:row>
      <xdr:rowOff>22225</xdr:rowOff>
    </xdr:from>
    <xdr:to>
      <xdr:col>8</xdr:col>
      <xdr:colOff>9525</xdr:colOff>
      <xdr:row>178</xdr:row>
      <xdr:rowOff>1292225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4DD61286-B3E0-4A89-93B9-869D0DE0C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6552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179</xdr:row>
      <xdr:rowOff>22225</xdr:rowOff>
    </xdr:from>
    <xdr:to>
      <xdr:col>8</xdr:col>
      <xdr:colOff>9525</xdr:colOff>
      <xdr:row>179</xdr:row>
      <xdr:rowOff>1292225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25927423-7A0E-4DAA-95C7-4A234F459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7867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180</xdr:row>
      <xdr:rowOff>22225</xdr:rowOff>
    </xdr:from>
    <xdr:to>
      <xdr:col>8</xdr:col>
      <xdr:colOff>9525</xdr:colOff>
      <xdr:row>180</xdr:row>
      <xdr:rowOff>1292225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BA6E7CA8-7752-4C8D-AF23-074C20E89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09181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181</xdr:row>
      <xdr:rowOff>22225</xdr:rowOff>
    </xdr:from>
    <xdr:to>
      <xdr:col>8</xdr:col>
      <xdr:colOff>74436</xdr:colOff>
      <xdr:row>181</xdr:row>
      <xdr:rowOff>1292225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FCDF603-BB5B-48D4-80A2-2355EE0C2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04961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182</xdr:row>
      <xdr:rowOff>22225</xdr:rowOff>
    </xdr:from>
    <xdr:to>
      <xdr:col>8</xdr:col>
      <xdr:colOff>9525</xdr:colOff>
      <xdr:row>182</xdr:row>
      <xdr:rowOff>1292225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F36F4474-6C13-4BB2-97C1-281C927FE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1810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183</xdr:row>
      <xdr:rowOff>22225</xdr:rowOff>
    </xdr:from>
    <xdr:to>
      <xdr:col>7</xdr:col>
      <xdr:colOff>872067</xdr:colOff>
      <xdr:row>183</xdr:row>
      <xdr:rowOff>1292225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4F5DBC15-EA36-49D7-8BA7-40CBF460A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3125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184</xdr:row>
      <xdr:rowOff>22225</xdr:rowOff>
    </xdr:from>
    <xdr:to>
      <xdr:col>7</xdr:col>
      <xdr:colOff>852311</xdr:colOff>
      <xdr:row>184</xdr:row>
      <xdr:rowOff>1292225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7EAFBA57-6B6F-4B47-A834-24AD4569F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4439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185</xdr:row>
      <xdr:rowOff>22225</xdr:rowOff>
    </xdr:from>
    <xdr:to>
      <xdr:col>7</xdr:col>
      <xdr:colOff>852311</xdr:colOff>
      <xdr:row>185</xdr:row>
      <xdr:rowOff>1292225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9A9BF3E7-C84D-459B-97A3-4E6FE7F33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5753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186</xdr:row>
      <xdr:rowOff>22225</xdr:rowOff>
    </xdr:from>
    <xdr:to>
      <xdr:col>8</xdr:col>
      <xdr:colOff>9525</xdr:colOff>
      <xdr:row>186</xdr:row>
      <xdr:rowOff>1292225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CBA57B0B-C103-4E80-9B8F-EDCD25313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7068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187</xdr:row>
      <xdr:rowOff>22225</xdr:rowOff>
    </xdr:from>
    <xdr:to>
      <xdr:col>8</xdr:col>
      <xdr:colOff>9525</xdr:colOff>
      <xdr:row>187</xdr:row>
      <xdr:rowOff>1292225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DFEEC1CE-5D68-456B-801A-4A62A6265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8382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188</xdr:row>
      <xdr:rowOff>22225</xdr:rowOff>
    </xdr:from>
    <xdr:to>
      <xdr:col>7</xdr:col>
      <xdr:colOff>886178</xdr:colOff>
      <xdr:row>188</xdr:row>
      <xdr:rowOff>1292225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99F6710F-3603-4C97-944B-A8EF91CC6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19697300"/>
          <a:ext cx="8607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190</xdr:row>
      <xdr:rowOff>22225</xdr:rowOff>
    </xdr:from>
    <xdr:to>
      <xdr:col>8</xdr:col>
      <xdr:colOff>9525</xdr:colOff>
      <xdr:row>190</xdr:row>
      <xdr:rowOff>1292225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F54C3A7D-2B5A-4DD6-9DC2-A5475B811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1202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191</xdr:row>
      <xdr:rowOff>22225</xdr:rowOff>
    </xdr:from>
    <xdr:to>
      <xdr:col>7</xdr:col>
      <xdr:colOff>872067</xdr:colOff>
      <xdr:row>191</xdr:row>
      <xdr:rowOff>1292225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C75E17D3-DE9A-4FF5-B798-DA2172385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2516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192</xdr:row>
      <xdr:rowOff>22225</xdr:rowOff>
    </xdr:from>
    <xdr:to>
      <xdr:col>7</xdr:col>
      <xdr:colOff>872067</xdr:colOff>
      <xdr:row>192</xdr:row>
      <xdr:rowOff>1292225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C684FF7B-E05D-4B05-871D-15F5BE0E1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3831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193</xdr:row>
      <xdr:rowOff>22225</xdr:rowOff>
    </xdr:from>
    <xdr:to>
      <xdr:col>7</xdr:col>
      <xdr:colOff>872067</xdr:colOff>
      <xdr:row>193</xdr:row>
      <xdr:rowOff>1292225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2426676F-D0E2-44F7-973B-2431F361C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5145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194</xdr:row>
      <xdr:rowOff>22225</xdr:rowOff>
    </xdr:from>
    <xdr:to>
      <xdr:col>7</xdr:col>
      <xdr:colOff>872067</xdr:colOff>
      <xdr:row>194</xdr:row>
      <xdr:rowOff>1292225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8A28FBA1-2D6F-409C-AFAE-315FC383D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6460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195</xdr:row>
      <xdr:rowOff>22225</xdr:rowOff>
    </xdr:from>
    <xdr:to>
      <xdr:col>7</xdr:col>
      <xdr:colOff>872067</xdr:colOff>
      <xdr:row>195</xdr:row>
      <xdr:rowOff>1292225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3D08D6EF-7CCF-4A4B-A039-21EA174C6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7774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196</xdr:row>
      <xdr:rowOff>22225</xdr:rowOff>
    </xdr:from>
    <xdr:to>
      <xdr:col>7</xdr:col>
      <xdr:colOff>872067</xdr:colOff>
      <xdr:row>196</xdr:row>
      <xdr:rowOff>1292225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2E9DEAEA-0022-42A9-8068-A923D392A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29088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197</xdr:row>
      <xdr:rowOff>22225</xdr:rowOff>
    </xdr:from>
    <xdr:to>
      <xdr:col>7</xdr:col>
      <xdr:colOff>872067</xdr:colOff>
      <xdr:row>197</xdr:row>
      <xdr:rowOff>1292225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xmlns="" id="{8991DA3B-C441-44ED-A075-CA4F426C0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0403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199</xdr:row>
      <xdr:rowOff>22225</xdr:rowOff>
    </xdr:from>
    <xdr:to>
      <xdr:col>7</xdr:col>
      <xdr:colOff>855133</xdr:colOff>
      <xdr:row>199</xdr:row>
      <xdr:rowOff>1292225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3120E160-B6CA-481E-B425-840FBEFD0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19083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200</xdr:row>
      <xdr:rowOff>22225</xdr:rowOff>
    </xdr:from>
    <xdr:to>
      <xdr:col>7</xdr:col>
      <xdr:colOff>855133</xdr:colOff>
      <xdr:row>200</xdr:row>
      <xdr:rowOff>1292225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E62FF013-FBD3-4CB7-BE28-BA9BAFE80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32228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202</xdr:row>
      <xdr:rowOff>22225</xdr:rowOff>
    </xdr:from>
    <xdr:to>
      <xdr:col>7</xdr:col>
      <xdr:colOff>872067</xdr:colOff>
      <xdr:row>202</xdr:row>
      <xdr:rowOff>1292225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DDF62DF9-F131-4DC7-ADC9-D26026230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4727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203</xdr:row>
      <xdr:rowOff>22225</xdr:rowOff>
    </xdr:from>
    <xdr:to>
      <xdr:col>7</xdr:col>
      <xdr:colOff>872067</xdr:colOff>
      <xdr:row>203</xdr:row>
      <xdr:rowOff>1292225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xmlns="" id="{FFF044E0-1151-40E8-80E3-989D274A1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6042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204</xdr:row>
      <xdr:rowOff>22225</xdr:rowOff>
    </xdr:from>
    <xdr:to>
      <xdr:col>7</xdr:col>
      <xdr:colOff>872067</xdr:colOff>
      <xdr:row>204</xdr:row>
      <xdr:rowOff>1292225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12891C4D-5E7E-45AD-8E5E-B866BE271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7356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205</xdr:row>
      <xdr:rowOff>22225</xdr:rowOff>
    </xdr:from>
    <xdr:to>
      <xdr:col>7</xdr:col>
      <xdr:colOff>872067</xdr:colOff>
      <xdr:row>205</xdr:row>
      <xdr:rowOff>1292225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6E01DFBE-5C23-4947-A288-02A05D9F6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86711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206</xdr:row>
      <xdr:rowOff>22225</xdr:rowOff>
    </xdr:from>
    <xdr:to>
      <xdr:col>7</xdr:col>
      <xdr:colOff>872067</xdr:colOff>
      <xdr:row>206</xdr:row>
      <xdr:rowOff>1292225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851DD73D-1672-4418-A04A-60FFD71EC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39985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207</xdr:row>
      <xdr:rowOff>22225</xdr:rowOff>
    </xdr:from>
    <xdr:to>
      <xdr:col>7</xdr:col>
      <xdr:colOff>872067</xdr:colOff>
      <xdr:row>207</xdr:row>
      <xdr:rowOff>1292225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8F9FCEBD-83A8-45A6-A397-A625FBFD3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13000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208</xdr:row>
      <xdr:rowOff>22225</xdr:rowOff>
    </xdr:from>
    <xdr:to>
      <xdr:col>8</xdr:col>
      <xdr:colOff>9525</xdr:colOff>
      <xdr:row>208</xdr:row>
      <xdr:rowOff>1292225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xmlns="" id="{C7B5996F-BFBB-4438-960A-778D8E2D1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2614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209</xdr:row>
      <xdr:rowOff>22225</xdr:rowOff>
    </xdr:from>
    <xdr:to>
      <xdr:col>7</xdr:col>
      <xdr:colOff>852311</xdr:colOff>
      <xdr:row>209</xdr:row>
      <xdr:rowOff>1292225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22726CF3-A429-4726-93AD-C5A1C2F92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39289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211</xdr:row>
      <xdr:rowOff>22225</xdr:rowOff>
    </xdr:from>
    <xdr:to>
      <xdr:col>8</xdr:col>
      <xdr:colOff>71614</xdr:colOff>
      <xdr:row>211</xdr:row>
      <xdr:rowOff>1292225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13FD5A84-876E-4B45-B083-03B2D2D76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54338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212</xdr:row>
      <xdr:rowOff>22225</xdr:rowOff>
    </xdr:from>
    <xdr:to>
      <xdr:col>8</xdr:col>
      <xdr:colOff>9525</xdr:colOff>
      <xdr:row>212</xdr:row>
      <xdr:rowOff>1292225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16786A31-314C-447D-976C-E80A72669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6748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213</xdr:row>
      <xdr:rowOff>22225</xdr:rowOff>
    </xdr:from>
    <xdr:to>
      <xdr:col>7</xdr:col>
      <xdr:colOff>872067</xdr:colOff>
      <xdr:row>213</xdr:row>
      <xdr:rowOff>1292225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979F8EEF-9734-441C-96F0-98E5B3D79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8062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214</xdr:row>
      <xdr:rowOff>22225</xdr:rowOff>
    </xdr:from>
    <xdr:to>
      <xdr:col>8</xdr:col>
      <xdr:colOff>9525</xdr:colOff>
      <xdr:row>214</xdr:row>
      <xdr:rowOff>1292225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27DC5F67-B6BC-4CA9-823F-989D4EDD4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49377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215</xdr:row>
      <xdr:rowOff>22225</xdr:rowOff>
    </xdr:from>
    <xdr:to>
      <xdr:col>7</xdr:col>
      <xdr:colOff>843844</xdr:colOff>
      <xdr:row>215</xdr:row>
      <xdr:rowOff>1292225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35BB98ED-27D7-43F0-92DD-B6A1B157C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0691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216</xdr:row>
      <xdr:rowOff>22225</xdr:rowOff>
    </xdr:from>
    <xdr:to>
      <xdr:col>8</xdr:col>
      <xdr:colOff>9525</xdr:colOff>
      <xdr:row>216</xdr:row>
      <xdr:rowOff>1292225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916EF18C-CAC7-46C4-966A-8BC23018F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2006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217</xdr:row>
      <xdr:rowOff>22225</xdr:rowOff>
    </xdr:from>
    <xdr:to>
      <xdr:col>7</xdr:col>
      <xdr:colOff>872067</xdr:colOff>
      <xdr:row>217</xdr:row>
      <xdr:rowOff>1292225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65056FD6-BF8C-4C08-BEFF-89696D8C4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3320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218</xdr:row>
      <xdr:rowOff>22225</xdr:rowOff>
    </xdr:from>
    <xdr:to>
      <xdr:col>8</xdr:col>
      <xdr:colOff>9525</xdr:colOff>
      <xdr:row>218</xdr:row>
      <xdr:rowOff>1292225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2A9BC8BE-C95A-4A5C-916F-C0C20EED2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4635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219</xdr:row>
      <xdr:rowOff>22225</xdr:rowOff>
    </xdr:from>
    <xdr:to>
      <xdr:col>8</xdr:col>
      <xdr:colOff>94192</xdr:colOff>
      <xdr:row>219</xdr:row>
      <xdr:rowOff>1292225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9FA0A3C4-52B6-4B66-8627-6714EFD77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594945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220</xdr:row>
      <xdr:rowOff>22225</xdr:rowOff>
    </xdr:from>
    <xdr:to>
      <xdr:col>8</xdr:col>
      <xdr:colOff>26458</xdr:colOff>
      <xdr:row>220</xdr:row>
      <xdr:rowOff>1292225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78A4DEEC-F1D2-4856-B098-1899881D2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72639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221</xdr:row>
      <xdr:rowOff>22225</xdr:rowOff>
    </xdr:from>
    <xdr:to>
      <xdr:col>7</xdr:col>
      <xdr:colOff>852311</xdr:colOff>
      <xdr:row>221</xdr:row>
      <xdr:rowOff>1292225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06578092-5B9F-4126-AE26-5F0206D8F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8578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222</xdr:row>
      <xdr:rowOff>22225</xdr:rowOff>
    </xdr:from>
    <xdr:to>
      <xdr:col>8</xdr:col>
      <xdr:colOff>94192</xdr:colOff>
      <xdr:row>222</xdr:row>
      <xdr:rowOff>1292225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FF32D8E1-20C2-4E2A-AB53-41BF6839F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598928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223</xdr:row>
      <xdr:rowOff>22225</xdr:rowOff>
    </xdr:from>
    <xdr:to>
      <xdr:col>7</xdr:col>
      <xdr:colOff>860778</xdr:colOff>
      <xdr:row>223</xdr:row>
      <xdr:rowOff>1292225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E712BF6D-47EF-4B01-AF6F-5B8CF67D8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12072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224</xdr:row>
      <xdr:rowOff>22225</xdr:rowOff>
    </xdr:from>
    <xdr:to>
      <xdr:col>8</xdr:col>
      <xdr:colOff>9525</xdr:colOff>
      <xdr:row>224</xdr:row>
      <xdr:rowOff>1292225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EE34E629-FF85-4532-8749-4E47C5320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2521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225</xdr:row>
      <xdr:rowOff>22225</xdr:rowOff>
    </xdr:from>
    <xdr:to>
      <xdr:col>7</xdr:col>
      <xdr:colOff>872067</xdr:colOff>
      <xdr:row>225</xdr:row>
      <xdr:rowOff>1292225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3067487C-0D38-48C8-90AA-1B3D33154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3836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226</xdr:row>
      <xdr:rowOff>22225</xdr:rowOff>
    </xdr:from>
    <xdr:to>
      <xdr:col>8</xdr:col>
      <xdr:colOff>26458</xdr:colOff>
      <xdr:row>226</xdr:row>
      <xdr:rowOff>1292225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571DF1C9-50C0-49F1-A9F8-78C9B5C26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5150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227</xdr:row>
      <xdr:rowOff>22225</xdr:rowOff>
    </xdr:from>
    <xdr:to>
      <xdr:col>7</xdr:col>
      <xdr:colOff>852311</xdr:colOff>
      <xdr:row>227</xdr:row>
      <xdr:rowOff>1292225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26156889-C68F-4BF5-B9AD-116E689B0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64650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228</xdr:row>
      <xdr:rowOff>22225</xdr:rowOff>
    </xdr:from>
    <xdr:to>
      <xdr:col>7</xdr:col>
      <xdr:colOff>852311</xdr:colOff>
      <xdr:row>228</xdr:row>
      <xdr:rowOff>1292225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2E55F750-F36B-4498-9AE5-40F7DD76D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7779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229</xdr:row>
      <xdr:rowOff>22225</xdr:rowOff>
    </xdr:from>
    <xdr:to>
      <xdr:col>7</xdr:col>
      <xdr:colOff>852311</xdr:colOff>
      <xdr:row>229</xdr:row>
      <xdr:rowOff>1292225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2AFBFEA0-F333-413F-832F-EB78D4A21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69093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230</xdr:row>
      <xdr:rowOff>22225</xdr:rowOff>
    </xdr:from>
    <xdr:to>
      <xdr:col>7</xdr:col>
      <xdr:colOff>872067</xdr:colOff>
      <xdr:row>230</xdr:row>
      <xdr:rowOff>1292225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DB6BC190-16DC-466A-8DF9-3B265B98E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0408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231</xdr:row>
      <xdr:rowOff>22225</xdr:rowOff>
    </xdr:from>
    <xdr:to>
      <xdr:col>8</xdr:col>
      <xdr:colOff>9525</xdr:colOff>
      <xdr:row>231</xdr:row>
      <xdr:rowOff>1292225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63B01DCE-726F-4277-B678-9B2CDBCC3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1722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232</xdr:row>
      <xdr:rowOff>22225</xdr:rowOff>
    </xdr:from>
    <xdr:to>
      <xdr:col>8</xdr:col>
      <xdr:colOff>9525</xdr:colOff>
      <xdr:row>232</xdr:row>
      <xdr:rowOff>1292225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64897E6E-A3B2-4021-B600-A848EF20C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3037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233</xdr:row>
      <xdr:rowOff>22225</xdr:rowOff>
    </xdr:from>
    <xdr:to>
      <xdr:col>8</xdr:col>
      <xdr:colOff>9525</xdr:colOff>
      <xdr:row>233</xdr:row>
      <xdr:rowOff>1292225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35A4C4D1-5176-4A50-9788-3B2A49BBD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43517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234</xdr:row>
      <xdr:rowOff>22225</xdr:rowOff>
    </xdr:from>
    <xdr:to>
      <xdr:col>7</xdr:col>
      <xdr:colOff>852311</xdr:colOff>
      <xdr:row>234</xdr:row>
      <xdr:rowOff>1292225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B97F99C6-9731-415A-983F-F0B8A6F6B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5666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235</xdr:row>
      <xdr:rowOff>22225</xdr:rowOff>
    </xdr:from>
    <xdr:to>
      <xdr:col>7</xdr:col>
      <xdr:colOff>843844</xdr:colOff>
      <xdr:row>235</xdr:row>
      <xdr:rowOff>1292225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2A5EA26A-A7FA-4367-B6C1-9D54CDE44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6980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236</xdr:row>
      <xdr:rowOff>22225</xdr:rowOff>
    </xdr:from>
    <xdr:to>
      <xdr:col>8</xdr:col>
      <xdr:colOff>9525</xdr:colOff>
      <xdr:row>236</xdr:row>
      <xdr:rowOff>1292225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997C849D-E656-44F2-B429-1CD7E0AEA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8295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237</xdr:row>
      <xdr:rowOff>22225</xdr:rowOff>
    </xdr:from>
    <xdr:to>
      <xdr:col>8</xdr:col>
      <xdr:colOff>15170</xdr:colOff>
      <xdr:row>237</xdr:row>
      <xdr:rowOff>1292225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D7EA71AB-7826-4647-A87A-875EFBC88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79609550"/>
          <a:ext cx="894645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238</xdr:row>
      <xdr:rowOff>22225</xdr:rowOff>
    </xdr:from>
    <xdr:to>
      <xdr:col>7</xdr:col>
      <xdr:colOff>843844</xdr:colOff>
      <xdr:row>238</xdr:row>
      <xdr:rowOff>1292225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56E4039B-6A77-4E27-B3F3-F20577E8D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09240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239</xdr:row>
      <xdr:rowOff>22225</xdr:rowOff>
    </xdr:from>
    <xdr:to>
      <xdr:col>8</xdr:col>
      <xdr:colOff>26458</xdr:colOff>
      <xdr:row>239</xdr:row>
      <xdr:rowOff>1292225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6F766196-1B92-4830-ACEA-11934C165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2238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240</xdr:row>
      <xdr:rowOff>22225</xdr:rowOff>
    </xdr:from>
    <xdr:to>
      <xdr:col>8</xdr:col>
      <xdr:colOff>9525</xdr:colOff>
      <xdr:row>240</xdr:row>
      <xdr:rowOff>1292225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EA25AAC1-983C-44E1-8AB4-67569AD6F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3552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241</xdr:row>
      <xdr:rowOff>22225</xdr:rowOff>
    </xdr:from>
    <xdr:to>
      <xdr:col>8</xdr:col>
      <xdr:colOff>9525</xdr:colOff>
      <xdr:row>241</xdr:row>
      <xdr:rowOff>1292225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D63FF157-61A4-4B47-97D8-552910468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4867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242</xdr:row>
      <xdr:rowOff>22225</xdr:rowOff>
    </xdr:from>
    <xdr:to>
      <xdr:col>8</xdr:col>
      <xdr:colOff>9525</xdr:colOff>
      <xdr:row>242</xdr:row>
      <xdr:rowOff>1292225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7958CCF8-BF12-4461-8B66-806668986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6181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243</xdr:row>
      <xdr:rowOff>22225</xdr:rowOff>
    </xdr:from>
    <xdr:to>
      <xdr:col>8</xdr:col>
      <xdr:colOff>133703</xdr:colOff>
      <xdr:row>243</xdr:row>
      <xdr:rowOff>1292225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269BC766-24CF-48EE-B272-49C6AD2A9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7496250"/>
          <a:ext cx="1013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244</xdr:row>
      <xdr:rowOff>22225</xdr:rowOff>
    </xdr:from>
    <xdr:to>
      <xdr:col>7</xdr:col>
      <xdr:colOff>872067</xdr:colOff>
      <xdr:row>244</xdr:row>
      <xdr:rowOff>1292225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7251387E-6E6E-48B0-AF85-C761B35E7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88810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245</xdr:row>
      <xdr:rowOff>22225</xdr:rowOff>
    </xdr:from>
    <xdr:to>
      <xdr:col>7</xdr:col>
      <xdr:colOff>872067</xdr:colOff>
      <xdr:row>245</xdr:row>
      <xdr:rowOff>1292225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1FBC4281-E7F3-4D97-895A-910245835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0125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246</xdr:row>
      <xdr:rowOff>22225</xdr:rowOff>
    </xdr:from>
    <xdr:to>
      <xdr:col>8</xdr:col>
      <xdr:colOff>26458</xdr:colOff>
      <xdr:row>246</xdr:row>
      <xdr:rowOff>1292225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AE40FCAA-E5EF-4306-8747-BCD33805C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1439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247</xdr:row>
      <xdr:rowOff>22225</xdr:rowOff>
    </xdr:from>
    <xdr:to>
      <xdr:col>8</xdr:col>
      <xdr:colOff>71614</xdr:colOff>
      <xdr:row>247</xdr:row>
      <xdr:rowOff>1292225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CF44500D-7C83-417E-9FD0-7A8201634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27540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248</xdr:row>
      <xdr:rowOff>22225</xdr:rowOff>
    </xdr:from>
    <xdr:to>
      <xdr:col>7</xdr:col>
      <xdr:colOff>843844</xdr:colOff>
      <xdr:row>248</xdr:row>
      <xdr:rowOff>1292225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B137A78B-4949-40D1-8F56-BEBB7C033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40685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249</xdr:row>
      <xdr:rowOff>22225</xdr:rowOff>
    </xdr:from>
    <xdr:to>
      <xdr:col>7</xdr:col>
      <xdr:colOff>872067</xdr:colOff>
      <xdr:row>249</xdr:row>
      <xdr:rowOff>1292225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6825476C-FB49-4D2D-9B65-9C70B222F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5382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250</xdr:row>
      <xdr:rowOff>22225</xdr:rowOff>
    </xdr:from>
    <xdr:to>
      <xdr:col>7</xdr:col>
      <xdr:colOff>852311</xdr:colOff>
      <xdr:row>250</xdr:row>
      <xdr:rowOff>1292225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94DF1921-6AC1-45C3-A675-6C40B3229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6697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251</xdr:row>
      <xdr:rowOff>22225</xdr:rowOff>
    </xdr:from>
    <xdr:to>
      <xdr:col>8</xdr:col>
      <xdr:colOff>9525</xdr:colOff>
      <xdr:row>251</xdr:row>
      <xdr:rowOff>1292225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21ED1F01-4241-4E29-83A1-8DB64B7CF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8011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252</xdr:row>
      <xdr:rowOff>22225</xdr:rowOff>
    </xdr:from>
    <xdr:to>
      <xdr:col>8</xdr:col>
      <xdr:colOff>9525</xdr:colOff>
      <xdr:row>252</xdr:row>
      <xdr:rowOff>1292225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EA17334A-6AEB-43BD-959C-2F15CFE61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299326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253</xdr:row>
      <xdr:rowOff>22225</xdr:rowOff>
    </xdr:from>
    <xdr:to>
      <xdr:col>7</xdr:col>
      <xdr:colOff>843844</xdr:colOff>
      <xdr:row>253</xdr:row>
      <xdr:rowOff>1292225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F3BADEB6-27A5-464D-862B-B447FF1DD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06407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254</xdr:row>
      <xdr:rowOff>22225</xdr:rowOff>
    </xdr:from>
    <xdr:to>
      <xdr:col>7</xdr:col>
      <xdr:colOff>852311</xdr:colOff>
      <xdr:row>254</xdr:row>
      <xdr:rowOff>1292225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D6A8EB06-62CA-4BAF-B90F-EEA6E8816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1955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255</xdr:row>
      <xdr:rowOff>22225</xdr:rowOff>
    </xdr:from>
    <xdr:to>
      <xdr:col>8</xdr:col>
      <xdr:colOff>9525</xdr:colOff>
      <xdr:row>255</xdr:row>
      <xdr:rowOff>1292225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80E18048-B6AA-4068-A426-95E77B1F4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3269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256</xdr:row>
      <xdr:rowOff>22225</xdr:rowOff>
    </xdr:from>
    <xdr:to>
      <xdr:col>8</xdr:col>
      <xdr:colOff>9525</xdr:colOff>
      <xdr:row>256</xdr:row>
      <xdr:rowOff>1292225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027B6DE8-113D-4454-9DC3-CACE69615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4584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257</xdr:row>
      <xdr:rowOff>22225</xdr:rowOff>
    </xdr:from>
    <xdr:to>
      <xdr:col>8</xdr:col>
      <xdr:colOff>26458</xdr:colOff>
      <xdr:row>257</xdr:row>
      <xdr:rowOff>1292225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7467B782-C896-40C6-A2F0-4C6823316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58985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258</xdr:row>
      <xdr:rowOff>22225</xdr:rowOff>
    </xdr:from>
    <xdr:to>
      <xdr:col>8</xdr:col>
      <xdr:colOff>26458</xdr:colOff>
      <xdr:row>258</xdr:row>
      <xdr:rowOff>1292225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77CDCC1C-9F96-48F6-A725-350AAC605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72130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259</xdr:row>
      <xdr:rowOff>22225</xdr:rowOff>
    </xdr:from>
    <xdr:to>
      <xdr:col>8</xdr:col>
      <xdr:colOff>9525</xdr:colOff>
      <xdr:row>259</xdr:row>
      <xdr:rowOff>1292225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B5A9A12F-5374-4033-A242-1A1B5FA15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8527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260</xdr:row>
      <xdr:rowOff>22225</xdr:rowOff>
    </xdr:from>
    <xdr:to>
      <xdr:col>8</xdr:col>
      <xdr:colOff>9525</xdr:colOff>
      <xdr:row>260</xdr:row>
      <xdr:rowOff>1292225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3992E5CE-4D44-41E2-BC6B-7C7F64844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09841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261</xdr:row>
      <xdr:rowOff>22225</xdr:rowOff>
    </xdr:from>
    <xdr:to>
      <xdr:col>8</xdr:col>
      <xdr:colOff>74436</xdr:colOff>
      <xdr:row>261</xdr:row>
      <xdr:rowOff>1292225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B8EE73EF-C02F-47FA-91DD-FE352D71B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11563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262</xdr:row>
      <xdr:rowOff>22225</xdr:rowOff>
    </xdr:from>
    <xdr:to>
      <xdr:col>8</xdr:col>
      <xdr:colOff>9525</xdr:colOff>
      <xdr:row>262</xdr:row>
      <xdr:rowOff>1292225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9EA38B6D-66DA-46DD-92C0-66219B6B3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2470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263</xdr:row>
      <xdr:rowOff>22225</xdr:rowOff>
    </xdr:from>
    <xdr:to>
      <xdr:col>7</xdr:col>
      <xdr:colOff>843844</xdr:colOff>
      <xdr:row>263</xdr:row>
      <xdr:rowOff>1292225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DB50C6BD-9D0A-4A9E-84CE-1C71E2D03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3785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264</xdr:row>
      <xdr:rowOff>22225</xdr:rowOff>
    </xdr:from>
    <xdr:to>
      <xdr:col>7</xdr:col>
      <xdr:colOff>843844</xdr:colOff>
      <xdr:row>264</xdr:row>
      <xdr:rowOff>1292225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D25B4F6B-93D3-42E6-874E-BAEB81B42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50997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265</xdr:row>
      <xdr:rowOff>22225</xdr:rowOff>
    </xdr:from>
    <xdr:to>
      <xdr:col>8</xdr:col>
      <xdr:colOff>26458</xdr:colOff>
      <xdr:row>265</xdr:row>
      <xdr:rowOff>1292225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6A81309B-04E1-4E7F-B46C-30572E563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64141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266</xdr:row>
      <xdr:rowOff>22225</xdr:rowOff>
    </xdr:from>
    <xdr:to>
      <xdr:col>8</xdr:col>
      <xdr:colOff>94192</xdr:colOff>
      <xdr:row>266</xdr:row>
      <xdr:rowOff>1292225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12CDAF2D-484E-4610-94FE-DAFD9F947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77286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267</xdr:row>
      <xdr:rowOff>22225</xdr:rowOff>
    </xdr:from>
    <xdr:to>
      <xdr:col>8</xdr:col>
      <xdr:colOff>9525</xdr:colOff>
      <xdr:row>267</xdr:row>
      <xdr:rowOff>1292225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3450A823-E683-4199-8DF1-FC05B6216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19043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268</xdr:row>
      <xdr:rowOff>22225</xdr:rowOff>
    </xdr:from>
    <xdr:to>
      <xdr:col>8</xdr:col>
      <xdr:colOff>3881</xdr:colOff>
      <xdr:row>268</xdr:row>
      <xdr:rowOff>1292225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5BA21ED2-B673-409E-974B-3F1C4365D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03575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269</xdr:row>
      <xdr:rowOff>22225</xdr:rowOff>
    </xdr:from>
    <xdr:to>
      <xdr:col>7</xdr:col>
      <xdr:colOff>872067</xdr:colOff>
      <xdr:row>269</xdr:row>
      <xdr:rowOff>1292225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B3EB8696-7DD7-4EE6-A578-440BC9A3F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1671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270</xdr:row>
      <xdr:rowOff>22225</xdr:rowOff>
    </xdr:from>
    <xdr:to>
      <xdr:col>8</xdr:col>
      <xdr:colOff>74436</xdr:colOff>
      <xdr:row>270</xdr:row>
      <xdr:rowOff>1292225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78AF44B5-111E-4753-99E0-1F90C38D1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29864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271</xdr:row>
      <xdr:rowOff>22225</xdr:rowOff>
    </xdr:from>
    <xdr:to>
      <xdr:col>7</xdr:col>
      <xdr:colOff>872067</xdr:colOff>
      <xdr:row>271</xdr:row>
      <xdr:rowOff>1292225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AF9AE7F9-D86D-4FCB-A74C-812154F2B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43008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272</xdr:row>
      <xdr:rowOff>22225</xdr:rowOff>
    </xdr:from>
    <xdr:to>
      <xdr:col>8</xdr:col>
      <xdr:colOff>9525</xdr:colOff>
      <xdr:row>272</xdr:row>
      <xdr:rowOff>1292225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297A7C1B-254C-47D2-B468-25A9D1690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5615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273</xdr:row>
      <xdr:rowOff>22225</xdr:rowOff>
    </xdr:from>
    <xdr:to>
      <xdr:col>8</xdr:col>
      <xdr:colOff>26458</xdr:colOff>
      <xdr:row>273</xdr:row>
      <xdr:rowOff>1292225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96E85639-9567-4E33-B47B-1F8FD3E0E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69297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274</xdr:row>
      <xdr:rowOff>22225</xdr:rowOff>
    </xdr:from>
    <xdr:to>
      <xdr:col>7</xdr:col>
      <xdr:colOff>872067</xdr:colOff>
      <xdr:row>274</xdr:row>
      <xdr:rowOff>1292225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10DC1DAC-70B3-4CD7-8715-DD0E94466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8244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275</xdr:row>
      <xdr:rowOff>22225</xdr:rowOff>
    </xdr:from>
    <xdr:to>
      <xdr:col>7</xdr:col>
      <xdr:colOff>852311</xdr:colOff>
      <xdr:row>275</xdr:row>
      <xdr:rowOff>1292225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4956CED0-C6BB-44AD-87DA-3D8FA2E6C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29558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276</xdr:row>
      <xdr:rowOff>22225</xdr:rowOff>
    </xdr:from>
    <xdr:to>
      <xdr:col>7</xdr:col>
      <xdr:colOff>872067</xdr:colOff>
      <xdr:row>276</xdr:row>
      <xdr:rowOff>1292225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C454DFCA-1775-4447-AB20-B685E3B3A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08731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277</xdr:row>
      <xdr:rowOff>22225</xdr:rowOff>
    </xdr:from>
    <xdr:to>
      <xdr:col>7</xdr:col>
      <xdr:colOff>852311</xdr:colOff>
      <xdr:row>277</xdr:row>
      <xdr:rowOff>1292225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BE2BB8B4-E5D5-481E-997C-FE84F0742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2187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278</xdr:row>
      <xdr:rowOff>22225</xdr:rowOff>
    </xdr:from>
    <xdr:to>
      <xdr:col>8</xdr:col>
      <xdr:colOff>3881</xdr:colOff>
      <xdr:row>278</xdr:row>
      <xdr:rowOff>1292225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3B6D9300-1202-4C6B-B6B4-7D967B308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35020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279</xdr:row>
      <xdr:rowOff>22225</xdr:rowOff>
    </xdr:from>
    <xdr:to>
      <xdr:col>8</xdr:col>
      <xdr:colOff>26458</xdr:colOff>
      <xdr:row>279</xdr:row>
      <xdr:rowOff>1292225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FC4ECC54-D927-421C-823A-7B5B44FF8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4816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280</xdr:row>
      <xdr:rowOff>22225</xdr:rowOff>
    </xdr:from>
    <xdr:to>
      <xdr:col>7</xdr:col>
      <xdr:colOff>852311</xdr:colOff>
      <xdr:row>280</xdr:row>
      <xdr:rowOff>1292225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C9D38765-156D-44D2-B56E-8506CF604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61309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281</xdr:row>
      <xdr:rowOff>22225</xdr:rowOff>
    </xdr:from>
    <xdr:to>
      <xdr:col>8</xdr:col>
      <xdr:colOff>9525</xdr:colOff>
      <xdr:row>281</xdr:row>
      <xdr:rowOff>1292225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391929C8-8E68-4DF4-BEB4-A5FDCC3E1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7445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282</xdr:row>
      <xdr:rowOff>22225</xdr:rowOff>
    </xdr:from>
    <xdr:to>
      <xdr:col>8</xdr:col>
      <xdr:colOff>26458</xdr:colOff>
      <xdr:row>282</xdr:row>
      <xdr:rowOff>1292225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BB50998D-BA46-459D-B73F-E965542C6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387598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283</xdr:row>
      <xdr:rowOff>22225</xdr:rowOff>
    </xdr:from>
    <xdr:to>
      <xdr:col>7</xdr:col>
      <xdr:colOff>852311</xdr:colOff>
      <xdr:row>283</xdr:row>
      <xdr:rowOff>1292225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7C19F65D-A5F4-4875-9B00-78CEE8D33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0074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284</xdr:row>
      <xdr:rowOff>22225</xdr:rowOff>
    </xdr:from>
    <xdr:to>
      <xdr:col>8</xdr:col>
      <xdr:colOff>26458</xdr:colOff>
      <xdr:row>284</xdr:row>
      <xdr:rowOff>1292225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CFB0F002-558B-428E-99F7-0764A806A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13887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285</xdr:row>
      <xdr:rowOff>22225</xdr:rowOff>
    </xdr:from>
    <xdr:to>
      <xdr:col>8</xdr:col>
      <xdr:colOff>9525</xdr:colOff>
      <xdr:row>285</xdr:row>
      <xdr:rowOff>1292225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588CE7E2-FF85-4E8B-8AFC-1B5DF9806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2703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286</xdr:row>
      <xdr:rowOff>22225</xdr:rowOff>
    </xdr:from>
    <xdr:to>
      <xdr:col>7</xdr:col>
      <xdr:colOff>872067</xdr:colOff>
      <xdr:row>286</xdr:row>
      <xdr:rowOff>1292225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F1A89E10-C5C7-4E27-9273-39BB14F3E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4017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287</xdr:row>
      <xdr:rowOff>22225</xdr:rowOff>
    </xdr:from>
    <xdr:to>
      <xdr:col>8</xdr:col>
      <xdr:colOff>9525</xdr:colOff>
      <xdr:row>287</xdr:row>
      <xdr:rowOff>1292225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67E73CA4-4A5C-40F6-A1A5-A8F075F4D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5332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288</xdr:row>
      <xdr:rowOff>22225</xdr:rowOff>
    </xdr:from>
    <xdr:to>
      <xdr:col>7</xdr:col>
      <xdr:colOff>872067</xdr:colOff>
      <xdr:row>288</xdr:row>
      <xdr:rowOff>1292225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3D6BFDD9-C01F-41D8-BD35-EE1722E70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6646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289</xdr:row>
      <xdr:rowOff>22225</xdr:rowOff>
    </xdr:from>
    <xdr:to>
      <xdr:col>8</xdr:col>
      <xdr:colOff>9525</xdr:colOff>
      <xdr:row>289</xdr:row>
      <xdr:rowOff>1292225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1777E41C-51EE-4008-B7B6-7CE6CA01B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7960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290</xdr:row>
      <xdr:rowOff>22225</xdr:rowOff>
    </xdr:from>
    <xdr:to>
      <xdr:col>8</xdr:col>
      <xdr:colOff>9525</xdr:colOff>
      <xdr:row>290</xdr:row>
      <xdr:rowOff>1292225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176A7016-BCFF-4BF2-B07B-08CB51A1F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49275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291</xdr:row>
      <xdr:rowOff>22225</xdr:rowOff>
    </xdr:from>
    <xdr:to>
      <xdr:col>8</xdr:col>
      <xdr:colOff>26458</xdr:colOff>
      <xdr:row>291</xdr:row>
      <xdr:rowOff>1292225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97421E89-9142-46C9-9791-CF1697083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05898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292</xdr:row>
      <xdr:rowOff>22225</xdr:rowOff>
    </xdr:from>
    <xdr:to>
      <xdr:col>7</xdr:col>
      <xdr:colOff>872067</xdr:colOff>
      <xdr:row>292</xdr:row>
      <xdr:rowOff>1292225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CE502585-F976-4BF4-BC2E-D0C762769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19043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293</xdr:row>
      <xdr:rowOff>22225</xdr:rowOff>
    </xdr:from>
    <xdr:to>
      <xdr:col>7</xdr:col>
      <xdr:colOff>872067</xdr:colOff>
      <xdr:row>293</xdr:row>
      <xdr:rowOff>1292225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AF68E55C-FE8C-4174-B6BC-0E422EB84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3218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294</xdr:row>
      <xdr:rowOff>22225</xdr:rowOff>
    </xdr:from>
    <xdr:to>
      <xdr:col>7</xdr:col>
      <xdr:colOff>872067</xdr:colOff>
      <xdr:row>294</xdr:row>
      <xdr:rowOff>1292225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55CBA52F-3855-4C05-B355-7ECE0EAF6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4533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295</xdr:row>
      <xdr:rowOff>22225</xdr:rowOff>
    </xdr:from>
    <xdr:to>
      <xdr:col>7</xdr:col>
      <xdr:colOff>872067</xdr:colOff>
      <xdr:row>295</xdr:row>
      <xdr:rowOff>1292225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C6CE341F-45DD-4C15-B2DC-BD2607898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5847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296</xdr:row>
      <xdr:rowOff>22225</xdr:rowOff>
    </xdr:from>
    <xdr:to>
      <xdr:col>8</xdr:col>
      <xdr:colOff>26458</xdr:colOff>
      <xdr:row>296</xdr:row>
      <xdr:rowOff>1292225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5F9041E2-515F-4CD8-A1C6-A622D0893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71621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297</xdr:row>
      <xdr:rowOff>22225</xdr:rowOff>
    </xdr:from>
    <xdr:to>
      <xdr:col>8</xdr:col>
      <xdr:colOff>9525</xdr:colOff>
      <xdr:row>297</xdr:row>
      <xdr:rowOff>1292225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E547E959-FC85-446A-B49E-802B060DC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8476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298</xdr:row>
      <xdr:rowOff>22225</xdr:rowOff>
    </xdr:from>
    <xdr:to>
      <xdr:col>8</xdr:col>
      <xdr:colOff>26458</xdr:colOff>
      <xdr:row>298</xdr:row>
      <xdr:rowOff>1292225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BC83E015-A02C-4939-A0AB-1051D1F9C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597910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299</xdr:row>
      <xdr:rowOff>22225</xdr:rowOff>
    </xdr:from>
    <xdr:to>
      <xdr:col>8</xdr:col>
      <xdr:colOff>3881</xdr:colOff>
      <xdr:row>299</xdr:row>
      <xdr:rowOff>1292225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51403D5F-9EFD-4F05-891C-02051A5F9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11054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300</xdr:row>
      <xdr:rowOff>22225</xdr:rowOff>
    </xdr:from>
    <xdr:to>
      <xdr:col>8</xdr:col>
      <xdr:colOff>3881</xdr:colOff>
      <xdr:row>300</xdr:row>
      <xdr:rowOff>1292225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8994FD32-6B82-419D-AE83-AC6D645C6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24199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301</xdr:row>
      <xdr:rowOff>22225</xdr:rowOff>
    </xdr:from>
    <xdr:to>
      <xdr:col>8</xdr:col>
      <xdr:colOff>9525</xdr:colOff>
      <xdr:row>301</xdr:row>
      <xdr:rowOff>1292225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60FD0999-8B3D-41F1-A33F-8314E6361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3734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302</xdr:row>
      <xdr:rowOff>22225</xdr:rowOff>
    </xdr:from>
    <xdr:to>
      <xdr:col>8</xdr:col>
      <xdr:colOff>3881</xdr:colOff>
      <xdr:row>302</xdr:row>
      <xdr:rowOff>1292225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6E0031F7-7E5D-4E26-AEF0-E378593DD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50488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303</xdr:row>
      <xdr:rowOff>22225</xdr:rowOff>
    </xdr:from>
    <xdr:to>
      <xdr:col>7</xdr:col>
      <xdr:colOff>872067</xdr:colOff>
      <xdr:row>303</xdr:row>
      <xdr:rowOff>1292225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93C0CF7D-EAAE-4D47-897F-29D617C17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63632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304</xdr:row>
      <xdr:rowOff>22225</xdr:rowOff>
    </xdr:from>
    <xdr:to>
      <xdr:col>7</xdr:col>
      <xdr:colOff>843844</xdr:colOff>
      <xdr:row>304</xdr:row>
      <xdr:rowOff>1292225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8ED51A16-0979-4DC5-B7B1-B3DDA87E7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76777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305</xdr:row>
      <xdr:rowOff>22225</xdr:rowOff>
    </xdr:from>
    <xdr:to>
      <xdr:col>8</xdr:col>
      <xdr:colOff>6703</xdr:colOff>
      <xdr:row>305</xdr:row>
      <xdr:rowOff>1292225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5C606842-4577-4662-AE1D-0D9462BF3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6899215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306</xdr:row>
      <xdr:rowOff>22225</xdr:rowOff>
    </xdr:from>
    <xdr:to>
      <xdr:col>8</xdr:col>
      <xdr:colOff>9525</xdr:colOff>
      <xdr:row>306</xdr:row>
      <xdr:rowOff>1292225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08CB5565-B0F3-40FC-9B48-3F99F1883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0306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308</xdr:row>
      <xdr:rowOff>22225</xdr:rowOff>
    </xdr:from>
    <xdr:to>
      <xdr:col>8</xdr:col>
      <xdr:colOff>9525</xdr:colOff>
      <xdr:row>308</xdr:row>
      <xdr:rowOff>1292225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5C2C0F52-5F8F-4DE5-9968-1547B240B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1811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309</xdr:row>
      <xdr:rowOff>22225</xdr:rowOff>
    </xdr:from>
    <xdr:to>
      <xdr:col>8</xdr:col>
      <xdr:colOff>9525</xdr:colOff>
      <xdr:row>309</xdr:row>
      <xdr:rowOff>1292225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0BD7444C-36F8-48FC-AB26-D55347FEC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3126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310</xdr:row>
      <xdr:rowOff>22225</xdr:rowOff>
    </xdr:from>
    <xdr:to>
      <xdr:col>8</xdr:col>
      <xdr:colOff>6703</xdr:colOff>
      <xdr:row>310</xdr:row>
      <xdr:rowOff>1292225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862FB27C-1546-416A-ACA1-164AE54B0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444045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311</xdr:row>
      <xdr:rowOff>22225</xdr:rowOff>
    </xdr:from>
    <xdr:to>
      <xdr:col>8</xdr:col>
      <xdr:colOff>20814</xdr:colOff>
      <xdr:row>311</xdr:row>
      <xdr:rowOff>1292225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373D0026-1046-423C-B3AC-24C7AB092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5754900"/>
          <a:ext cx="9002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312</xdr:row>
      <xdr:rowOff>22225</xdr:rowOff>
    </xdr:from>
    <xdr:to>
      <xdr:col>8</xdr:col>
      <xdr:colOff>9525</xdr:colOff>
      <xdr:row>312</xdr:row>
      <xdr:rowOff>1292225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4C19FFCB-FDFD-4188-8329-7047A18CB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7069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313</xdr:row>
      <xdr:rowOff>22225</xdr:rowOff>
    </xdr:from>
    <xdr:to>
      <xdr:col>7</xdr:col>
      <xdr:colOff>843844</xdr:colOff>
      <xdr:row>313</xdr:row>
      <xdr:rowOff>1292225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86B8A127-1E1C-4666-968A-748AB2CE8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83838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314</xdr:row>
      <xdr:rowOff>22225</xdr:rowOff>
    </xdr:from>
    <xdr:to>
      <xdr:col>8</xdr:col>
      <xdr:colOff>9525</xdr:colOff>
      <xdr:row>314</xdr:row>
      <xdr:rowOff>1292225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C485F17C-D652-4DA7-8754-80BF16A67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79698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315</xdr:row>
      <xdr:rowOff>22225</xdr:rowOff>
    </xdr:from>
    <xdr:to>
      <xdr:col>8</xdr:col>
      <xdr:colOff>74436</xdr:colOff>
      <xdr:row>315</xdr:row>
      <xdr:rowOff>1292225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591348D9-39CB-47F1-A226-7843F7FA4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10127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316</xdr:row>
      <xdr:rowOff>22225</xdr:rowOff>
    </xdr:from>
    <xdr:to>
      <xdr:col>8</xdr:col>
      <xdr:colOff>9525</xdr:colOff>
      <xdr:row>316</xdr:row>
      <xdr:rowOff>1292225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F7E5384D-5CA0-46D4-BA95-934EFBE05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2327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317</xdr:row>
      <xdr:rowOff>22225</xdr:rowOff>
    </xdr:from>
    <xdr:to>
      <xdr:col>8</xdr:col>
      <xdr:colOff>9525</xdr:colOff>
      <xdr:row>317</xdr:row>
      <xdr:rowOff>1292225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23F415D3-282A-401E-8561-BE9F3599F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3641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318</xdr:row>
      <xdr:rowOff>22225</xdr:rowOff>
    </xdr:from>
    <xdr:to>
      <xdr:col>7</xdr:col>
      <xdr:colOff>860778</xdr:colOff>
      <xdr:row>318</xdr:row>
      <xdr:rowOff>1292225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4AE1D2E4-90C5-47E9-8B8B-8DFFB3E95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49560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319</xdr:row>
      <xdr:rowOff>22225</xdr:rowOff>
    </xdr:from>
    <xdr:to>
      <xdr:col>8</xdr:col>
      <xdr:colOff>9525</xdr:colOff>
      <xdr:row>319</xdr:row>
      <xdr:rowOff>1292225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9333D4D6-A614-4980-9F6C-0AF267AB2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6270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320</xdr:row>
      <xdr:rowOff>22225</xdr:rowOff>
    </xdr:from>
    <xdr:to>
      <xdr:col>7</xdr:col>
      <xdr:colOff>872067</xdr:colOff>
      <xdr:row>320</xdr:row>
      <xdr:rowOff>1292225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064895C5-1286-4F44-9994-D0D1FB4BF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7584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321</xdr:row>
      <xdr:rowOff>22225</xdr:rowOff>
    </xdr:from>
    <xdr:to>
      <xdr:col>8</xdr:col>
      <xdr:colOff>9525</xdr:colOff>
      <xdr:row>321</xdr:row>
      <xdr:rowOff>1292225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64303C48-1605-4290-9C3D-BE8060FFF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88899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322</xdr:row>
      <xdr:rowOff>22225</xdr:rowOff>
    </xdr:from>
    <xdr:to>
      <xdr:col>8</xdr:col>
      <xdr:colOff>136525</xdr:colOff>
      <xdr:row>322</xdr:row>
      <xdr:rowOff>1292225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B657F97B-1C88-470F-850A-74765E606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0213850"/>
          <a:ext cx="1016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323</xdr:row>
      <xdr:rowOff>22225</xdr:rowOff>
    </xdr:from>
    <xdr:to>
      <xdr:col>8</xdr:col>
      <xdr:colOff>9525</xdr:colOff>
      <xdr:row>323</xdr:row>
      <xdr:rowOff>1292225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E4264350-F164-47F5-9016-9B1F99719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1528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324</xdr:row>
      <xdr:rowOff>22225</xdr:rowOff>
    </xdr:from>
    <xdr:to>
      <xdr:col>8</xdr:col>
      <xdr:colOff>74436</xdr:colOff>
      <xdr:row>324</xdr:row>
      <xdr:rowOff>1292225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2652BDA7-AD92-4609-A4CB-A652D09AB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28427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325</xdr:row>
      <xdr:rowOff>22225</xdr:rowOff>
    </xdr:from>
    <xdr:to>
      <xdr:col>7</xdr:col>
      <xdr:colOff>872067</xdr:colOff>
      <xdr:row>325</xdr:row>
      <xdr:rowOff>1292225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B7FC68E7-D265-43AE-BF65-2687F93E9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4157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326</xdr:row>
      <xdr:rowOff>22225</xdr:rowOff>
    </xdr:from>
    <xdr:to>
      <xdr:col>7</xdr:col>
      <xdr:colOff>843844</xdr:colOff>
      <xdr:row>326</xdr:row>
      <xdr:rowOff>1292225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1B6D51D8-8B12-4C82-9B07-0325CA784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5471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327</xdr:row>
      <xdr:rowOff>22225</xdr:rowOff>
    </xdr:from>
    <xdr:to>
      <xdr:col>8</xdr:col>
      <xdr:colOff>94192</xdr:colOff>
      <xdr:row>327</xdr:row>
      <xdr:rowOff>1292225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5F23FB9D-1BBE-4536-879F-4CE51562B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67861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328</xdr:row>
      <xdr:rowOff>22225</xdr:rowOff>
    </xdr:from>
    <xdr:to>
      <xdr:col>8</xdr:col>
      <xdr:colOff>71614</xdr:colOff>
      <xdr:row>328</xdr:row>
      <xdr:rowOff>1292225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30991420-7F69-4B7A-8539-04084B94F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81005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329</xdr:row>
      <xdr:rowOff>22225</xdr:rowOff>
    </xdr:from>
    <xdr:to>
      <xdr:col>8</xdr:col>
      <xdr:colOff>9525</xdr:colOff>
      <xdr:row>329</xdr:row>
      <xdr:rowOff>1292225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088823E6-8AEF-4FC5-9E67-92BE9980E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399415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330</xdr:row>
      <xdr:rowOff>22225</xdr:rowOff>
    </xdr:from>
    <xdr:to>
      <xdr:col>8</xdr:col>
      <xdr:colOff>9525</xdr:colOff>
      <xdr:row>330</xdr:row>
      <xdr:rowOff>1292225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032F59F7-5B15-48E0-A9E6-FA4573CEE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0729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331</xdr:row>
      <xdr:rowOff>22225</xdr:rowOff>
    </xdr:from>
    <xdr:to>
      <xdr:col>7</xdr:col>
      <xdr:colOff>843844</xdr:colOff>
      <xdr:row>331</xdr:row>
      <xdr:rowOff>1292225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xmlns="" id="{79B399A6-2864-488C-80DE-2D30F760A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20439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332</xdr:row>
      <xdr:rowOff>22225</xdr:rowOff>
    </xdr:from>
    <xdr:to>
      <xdr:col>7</xdr:col>
      <xdr:colOff>860778</xdr:colOff>
      <xdr:row>332</xdr:row>
      <xdr:rowOff>1292225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87B90EAF-2182-4B45-9B43-1ACFF56C3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33583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333</xdr:row>
      <xdr:rowOff>22225</xdr:rowOff>
    </xdr:from>
    <xdr:to>
      <xdr:col>8</xdr:col>
      <xdr:colOff>71614</xdr:colOff>
      <xdr:row>333</xdr:row>
      <xdr:rowOff>1292225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1C6C9261-3668-4AAE-8C5D-99C2769CD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46728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334</xdr:row>
      <xdr:rowOff>22225</xdr:rowOff>
    </xdr:from>
    <xdr:to>
      <xdr:col>8</xdr:col>
      <xdr:colOff>9525</xdr:colOff>
      <xdr:row>334</xdr:row>
      <xdr:rowOff>1292225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9F234EF6-04DD-4F70-9B96-03BC8BC44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5987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335</xdr:row>
      <xdr:rowOff>22225</xdr:rowOff>
    </xdr:from>
    <xdr:to>
      <xdr:col>7</xdr:col>
      <xdr:colOff>872067</xdr:colOff>
      <xdr:row>335</xdr:row>
      <xdr:rowOff>1292225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063304D7-7BA7-4D71-A39A-A5129A5BC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7301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337</xdr:row>
      <xdr:rowOff>22225</xdr:rowOff>
    </xdr:from>
    <xdr:to>
      <xdr:col>7</xdr:col>
      <xdr:colOff>872067</xdr:colOff>
      <xdr:row>337</xdr:row>
      <xdr:rowOff>1292225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39486378-E5B5-4825-8E0C-FE10F702E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08806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338</xdr:row>
      <xdr:rowOff>22225</xdr:rowOff>
    </xdr:from>
    <xdr:to>
      <xdr:col>7</xdr:col>
      <xdr:colOff>872067</xdr:colOff>
      <xdr:row>338</xdr:row>
      <xdr:rowOff>1292225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DD2D7C47-801A-4A45-9DE1-3FED689BB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01211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339</xdr:row>
      <xdr:rowOff>22225</xdr:rowOff>
    </xdr:from>
    <xdr:to>
      <xdr:col>7</xdr:col>
      <xdr:colOff>872067</xdr:colOff>
      <xdr:row>339</xdr:row>
      <xdr:rowOff>1292225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E1B170FC-D748-4796-AC82-42C0C6940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1435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340</xdr:row>
      <xdr:rowOff>22225</xdr:rowOff>
    </xdr:from>
    <xdr:to>
      <xdr:col>7</xdr:col>
      <xdr:colOff>872067</xdr:colOff>
      <xdr:row>340</xdr:row>
      <xdr:rowOff>1292225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BB2E81F6-2BD1-439C-98DA-6E6474396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27500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341</xdr:row>
      <xdr:rowOff>22225</xdr:rowOff>
    </xdr:from>
    <xdr:to>
      <xdr:col>7</xdr:col>
      <xdr:colOff>872067</xdr:colOff>
      <xdr:row>341</xdr:row>
      <xdr:rowOff>1292225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C2E146D0-30BC-45A0-802A-8BB771393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4064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342</xdr:row>
      <xdr:rowOff>22225</xdr:rowOff>
    </xdr:from>
    <xdr:to>
      <xdr:col>7</xdr:col>
      <xdr:colOff>872067</xdr:colOff>
      <xdr:row>342</xdr:row>
      <xdr:rowOff>1292225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426BE0BD-48A0-469C-993B-4273C466E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5378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343</xdr:row>
      <xdr:rowOff>22225</xdr:rowOff>
    </xdr:from>
    <xdr:to>
      <xdr:col>7</xdr:col>
      <xdr:colOff>872067</xdr:colOff>
      <xdr:row>343</xdr:row>
      <xdr:rowOff>1292225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F6B0C525-5A66-41CA-B845-9DEFA846C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66933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344</xdr:row>
      <xdr:rowOff>22225</xdr:rowOff>
    </xdr:from>
    <xdr:to>
      <xdr:col>7</xdr:col>
      <xdr:colOff>872067</xdr:colOff>
      <xdr:row>344</xdr:row>
      <xdr:rowOff>1292225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A459C410-86E6-4080-94F8-4394F317E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8007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345</xdr:row>
      <xdr:rowOff>22225</xdr:rowOff>
    </xdr:from>
    <xdr:to>
      <xdr:col>7</xdr:col>
      <xdr:colOff>872067</xdr:colOff>
      <xdr:row>345</xdr:row>
      <xdr:rowOff>1292225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90EE430E-92AC-4A56-A95E-B9EA99E8C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193222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347</xdr:row>
      <xdr:rowOff>22225</xdr:rowOff>
    </xdr:from>
    <xdr:to>
      <xdr:col>8</xdr:col>
      <xdr:colOff>26458</xdr:colOff>
      <xdr:row>347</xdr:row>
      <xdr:rowOff>1292225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52F56CD4-7E3A-4635-9377-7C9E49FA2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08272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348</xdr:row>
      <xdr:rowOff>22225</xdr:rowOff>
    </xdr:from>
    <xdr:to>
      <xdr:col>8</xdr:col>
      <xdr:colOff>71614</xdr:colOff>
      <xdr:row>348</xdr:row>
      <xdr:rowOff>1292225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75B5F33A-AB87-4168-B64F-F209BD006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21416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349</xdr:row>
      <xdr:rowOff>22225</xdr:rowOff>
    </xdr:from>
    <xdr:to>
      <xdr:col>8</xdr:col>
      <xdr:colOff>94192</xdr:colOff>
      <xdr:row>349</xdr:row>
      <xdr:rowOff>1292225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9C77B646-509F-4BDE-B128-DEAC74217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3456100"/>
          <a:ext cx="973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350</xdr:row>
      <xdr:rowOff>22225</xdr:rowOff>
    </xdr:from>
    <xdr:to>
      <xdr:col>8</xdr:col>
      <xdr:colOff>9525</xdr:colOff>
      <xdr:row>350</xdr:row>
      <xdr:rowOff>1292225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xmlns="" id="{1B39C561-1538-46C7-815E-7758F1AC4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4770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351</xdr:row>
      <xdr:rowOff>22225</xdr:rowOff>
    </xdr:from>
    <xdr:to>
      <xdr:col>8</xdr:col>
      <xdr:colOff>9525</xdr:colOff>
      <xdr:row>351</xdr:row>
      <xdr:rowOff>1292225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xmlns="" id="{29A5181D-2779-4165-B074-2B18F0F2D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6085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352</xdr:row>
      <xdr:rowOff>22225</xdr:rowOff>
    </xdr:from>
    <xdr:to>
      <xdr:col>8</xdr:col>
      <xdr:colOff>9525</xdr:colOff>
      <xdr:row>352</xdr:row>
      <xdr:rowOff>1292225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xmlns="" id="{4C3A4B08-4E6A-48DC-8CAF-E9DE35D3A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7399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353</xdr:row>
      <xdr:rowOff>22225</xdr:rowOff>
    </xdr:from>
    <xdr:to>
      <xdr:col>8</xdr:col>
      <xdr:colOff>9525</xdr:colOff>
      <xdr:row>353</xdr:row>
      <xdr:rowOff>1292225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A6733885-1B7F-44C8-8E4C-4275E8E84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28713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356</xdr:row>
      <xdr:rowOff>22225</xdr:rowOff>
    </xdr:from>
    <xdr:to>
      <xdr:col>8</xdr:col>
      <xdr:colOff>9525</xdr:colOff>
      <xdr:row>356</xdr:row>
      <xdr:rowOff>1292225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xmlns="" id="{CCE4E2EB-13CF-4284-91ED-34C5FC19F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1647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357</xdr:row>
      <xdr:rowOff>22225</xdr:rowOff>
    </xdr:from>
    <xdr:to>
      <xdr:col>8</xdr:col>
      <xdr:colOff>74436</xdr:colOff>
      <xdr:row>357</xdr:row>
      <xdr:rowOff>1292225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xmlns="" id="{9F02C5BE-E23B-4FAB-A777-5B4333742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29620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358</xdr:row>
      <xdr:rowOff>22225</xdr:rowOff>
    </xdr:from>
    <xdr:to>
      <xdr:col>8</xdr:col>
      <xdr:colOff>9525</xdr:colOff>
      <xdr:row>358</xdr:row>
      <xdr:rowOff>1292225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xmlns="" id="{1A29125D-F261-45FA-8C79-86EEF07BC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4276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359</xdr:row>
      <xdr:rowOff>22225</xdr:rowOff>
    </xdr:from>
    <xdr:to>
      <xdr:col>8</xdr:col>
      <xdr:colOff>3881</xdr:colOff>
      <xdr:row>359</xdr:row>
      <xdr:rowOff>1292225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xmlns="" id="{53FA1756-CCDE-4E80-BA50-6C0019DBE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55909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360</xdr:row>
      <xdr:rowOff>22225</xdr:rowOff>
    </xdr:from>
    <xdr:to>
      <xdr:col>8</xdr:col>
      <xdr:colOff>74436</xdr:colOff>
      <xdr:row>360</xdr:row>
      <xdr:rowOff>1292225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xmlns="" id="{D636020D-A620-45A8-878B-D8932BD61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69054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361</xdr:row>
      <xdr:rowOff>22225</xdr:rowOff>
    </xdr:from>
    <xdr:to>
      <xdr:col>8</xdr:col>
      <xdr:colOff>71614</xdr:colOff>
      <xdr:row>361</xdr:row>
      <xdr:rowOff>1292225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49D85F8E-7653-45F4-A151-7F484458E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82198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362</xdr:row>
      <xdr:rowOff>22225</xdr:rowOff>
    </xdr:from>
    <xdr:to>
      <xdr:col>8</xdr:col>
      <xdr:colOff>9525</xdr:colOff>
      <xdr:row>362</xdr:row>
      <xdr:rowOff>1292225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513F0BEE-1362-4571-AAC3-547153053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9534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363</xdr:row>
      <xdr:rowOff>22225</xdr:rowOff>
    </xdr:from>
    <xdr:to>
      <xdr:col>8</xdr:col>
      <xdr:colOff>3881</xdr:colOff>
      <xdr:row>363</xdr:row>
      <xdr:rowOff>1292225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417F27F7-3BFC-4845-AB06-9A76E8D62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08487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354</xdr:row>
      <xdr:rowOff>22225</xdr:rowOff>
    </xdr:from>
    <xdr:to>
      <xdr:col>7</xdr:col>
      <xdr:colOff>903111</xdr:colOff>
      <xdr:row>354</xdr:row>
      <xdr:rowOff>1292225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EF270B4D-6137-42D1-89F6-D6F5C997D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0028350"/>
          <a:ext cx="8777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355</xdr:row>
      <xdr:rowOff>22225</xdr:rowOff>
    </xdr:from>
    <xdr:to>
      <xdr:col>8</xdr:col>
      <xdr:colOff>74436</xdr:colOff>
      <xdr:row>355</xdr:row>
      <xdr:rowOff>1292225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1FC05A8D-A404-4C96-A0D5-6E13B269F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313428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365</xdr:row>
      <xdr:rowOff>22225</xdr:rowOff>
    </xdr:from>
    <xdr:to>
      <xdr:col>7</xdr:col>
      <xdr:colOff>852311</xdr:colOff>
      <xdr:row>365</xdr:row>
      <xdr:rowOff>1292225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4CA2D5CD-BB8A-4CB5-BB27-66B978B6B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3363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366</xdr:row>
      <xdr:rowOff>22225</xdr:rowOff>
    </xdr:from>
    <xdr:to>
      <xdr:col>7</xdr:col>
      <xdr:colOff>872067</xdr:colOff>
      <xdr:row>366</xdr:row>
      <xdr:rowOff>1292225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D8526B81-268D-46CE-93B7-9403C421A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4677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367</xdr:row>
      <xdr:rowOff>22225</xdr:rowOff>
    </xdr:from>
    <xdr:to>
      <xdr:col>7</xdr:col>
      <xdr:colOff>852311</xdr:colOff>
      <xdr:row>367</xdr:row>
      <xdr:rowOff>1292225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21FEB6BA-EA15-4CDF-9239-3EDD2C72C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5992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368</xdr:row>
      <xdr:rowOff>22225</xdr:rowOff>
    </xdr:from>
    <xdr:to>
      <xdr:col>7</xdr:col>
      <xdr:colOff>852311</xdr:colOff>
      <xdr:row>368</xdr:row>
      <xdr:rowOff>1292225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9EA36FAB-299C-4E3A-9B28-C4A80AB84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73067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369</xdr:row>
      <xdr:rowOff>22225</xdr:rowOff>
    </xdr:from>
    <xdr:to>
      <xdr:col>7</xdr:col>
      <xdr:colOff>852311</xdr:colOff>
      <xdr:row>369</xdr:row>
      <xdr:rowOff>1292225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ADB1601D-491B-4C61-8FDD-82D113F3D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8621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370</xdr:row>
      <xdr:rowOff>22225</xdr:rowOff>
    </xdr:from>
    <xdr:to>
      <xdr:col>8</xdr:col>
      <xdr:colOff>3881</xdr:colOff>
      <xdr:row>370</xdr:row>
      <xdr:rowOff>1292225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B5BF8662-89D1-4BE7-AF5E-B0D28B218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499356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371</xdr:row>
      <xdr:rowOff>22225</xdr:rowOff>
    </xdr:from>
    <xdr:to>
      <xdr:col>8</xdr:col>
      <xdr:colOff>71614</xdr:colOff>
      <xdr:row>371</xdr:row>
      <xdr:rowOff>1292225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94296842-7B2D-4875-9354-44F17E3C8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12500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372</xdr:row>
      <xdr:rowOff>22225</xdr:rowOff>
    </xdr:from>
    <xdr:to>
      <xdr:col>7</xdr:col>
      <xdr:colOff>852311</xdr:colOff>
      <xdr:row>372</xdr:row>
      <xdr:rowOff>1292225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7A47E195-8E10-4A90-9255-518915D4B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2564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373</xdr:row>
      <xdr:rowOff>22225</xdr:rowOff>
    </xdr:from>
    <xdr:to>
      <xdr:col>7</xdr:col>
      <xdr:colOff>849489</xdr:colOff>
      <xdr:row>373</xdr:row>
      <xdr:rowOff>1292225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804CE0D8-7F6C-437E-9A83-FE14EF74F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3878950"/>
          <a:ext cx="824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374</xdr:row>
      <xdr:rowOff>22225</xdr:rowOff>
    </xdr:from>
    <xdr:to>
      <xdr:col>7</xdr:col>
      <xdr:colOff>872067</xdr:colOff>
      <xdr:row>374</xdr:row>
      <xdr:rowOff>1292225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xmlns="" id="{01744B6B-E36E-49B5-B57A-D65D618C7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5193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375</xdr:row>
      <xdr:rowOff>22225</xdr:rowOff>
    </xdr:from>
    <xdr:to>
      <xdr:col>8</xdr:col>
      <xdr:colOff>9525</xdr:colOff>
      <xdr:row>375</xdr:row>
      <xdr:rowOff>1292225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E1417C39-1733-4031-A0C0-AACB512A4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6507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376</xdr:row>
      <xdr:rowOff>22225</xdr:rowOff>
    </xdr:from>
    <xdr:to>
      <xdr:col>8</xdr:col>
      <xdr:colOff>9525</xdr:colOff>
      <xdr:row>376</xdr:row>
      <xdr:rowOff>1292225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D6692982-830E-49FB-BE98-29EA78929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78223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377</xdr:row>
      <xdr:rowOff>22225</xdr:rowOff>
    </xdr:from>
    <xdr:to>
      <xdr:col>8</xdr:col>
      <xdr:colOff>74436</xdr:colOff>
      <xdr:row>377</xdr:row>
      <xdr:rowOff>1292225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xmlns="" id="{B2A2496C-6AB0-4BE8-BD6F-5D02F01B4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591367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378</xdr:row>
      <xdr:rowOff>22225</xdr:rowOff>
    </xdr:from>
    <xdr:to>
      <xdr:col>7</xdr:col>
      <xdr:colOff>852311</xdr:colOff>
      <xdr:row>378</xdr:row>
      <xdr:rowOff>1292225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xmlns="" id="{A509ADB5-69BE-4205-849D-ED5CEBA97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0451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379</xdr:row>
      <xdr:rowOff>22225</xdr:rowOff>
    </xdr:from>
    <xdr:to>
      <xdr:col>7</xdr:col>
      <xdr:colOff>843844</xdr:colOff>
      <xdr:row>379</xdr:row>
      <xdr:rowOff>1292225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xmlns="" id="{B47D7E64-1E88-493F-B792-9CC6A4E6E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1765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380</xdr:row>
      <xdr:rowOff>22225</xdr:rowOff>
    </xdr:from>
    <xdr:to>
      <xdr:col>7</xdr:col>
      <xdr:colOff>852311</xdr:colOff>
      <xdr:row>380</xdr:row>
      <xdr:rowOff>1292225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xmlns="" id="{4D8A5151-7357-4F13-8758-D27372E04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3080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381</xdr:row>
      <xdr:rowOff>22225</xdr:rowOff>
    </xdr:from>
    <xdr:to>
      <xdr:col>8</xdr:col>
      <xdr:colOff>9525</xdr:colOff>
      <xdr:row>381</xdr:row>
      <xdr:rowOff>1292225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xmlns="" id="{A5BE50D8-D647-4FB6-B4F3-B54713059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4394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382</xdr:row>
      <xdr:rowOff>22225</xdr:rowOff>
    </xdr:from>
    <xdr:to>
      <xdr:col>8</xdr:col>
      <xdr:colOff>9525</xdr:colOff>
      <xdr:row>382</xdr:row>
      <xdr:rowOff>1292225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xmlns="" id="{A6FCDFD2-E263-487E-9534-D26C02391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5709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383</xdr:row>
      <xdr:rowOff>22225</xdr:rowOff>
    </xdr:from>
    <xdr:to>
      <xdr:col>8</xdr:col>
      <xdr:colOff>9525</xdr:colOff>
      <xdr:row>383</xdr:row>
      <xdr:rowOff>1292225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xmlns="" id="{082A0F18-C23A-42A6-9529-060725715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7023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384</xdr:row>
      <xdr:rowOff>22225</xdr:rowOff>
    </xdr:from>
    <xdr:to>
      <xdr:col>7</xdr:col>
      <xdr:colOff>872067</xdr:colOff>
      <xdr:row>384</xdr:row>
      <xdr:rowOff>1292225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xmlns="" id="{952C941B-4E17-481A-886D-158AB2CE9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8337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385</xdr:row>
      <xdr:rowOff>22225</xdr:rowOff>
    </xdr:from>
    <xdr:to>
      <xdr:col>8</xdr:col>
      <xdr:colOff>3881</xdr:colOff>
      <xdr:row>385</xdr:row>
      <xdr:rowOff>1292225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xmlns="" id="{E92F83E3-B290-4FB5-97E8-6BA82B134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696523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386</xdr:row>
      <xdr:rowOff>22225</xdr:rowOff>
    </xdr:from>
    <xdr:to>
      <xdr:col>7</xdr:col>
      <xdr:colOff>872067</xdr:colOff>
      <xdr:row>386</xdr:row>
      <xdr:rowOff>1292225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xmlns="" id="{85FDC91D-F111-494B-88FF-F90EA0265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0966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387</xdr:row>
      <xdr:rowOff>22225</xdr:rowOff>
    </xdr:from>
    <xdr:to>
      <xdr:col>7</xdr:col>
      <xdr:colOff>852311</xdr:colOff>
      <xdr:row>387</xdr:row>
      <xdr:rowOff>1292225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xmlns="" id="{359AB8E2-1ADE-460B-9271-369121FD2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2281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388</xdr:row>
      <xdr:rowOff>22225</xdr:rowOff>
    </xdr:from>
    <xdr:to>
      <xdr:col>8</xdr:col>
      <xdr:colOff>3881</xdr:colOff>
      <xdr:row>388</xdr:row>
      <xdr:rowOff>1292225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xmlns="" id="{217EE6EA-74E2-429D-8C86-4D4001037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35957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389</xdr:row>
      <xdr:rowOff>22225</xdr:rowOff>
    </xdr:from>
    <xdr:to>
      <xdr:col>8</xdr:col>
      <xdr:colOff>26458</xdr:colOff>
      <xdr:row>389</xdr:row>
      <xdr:rowOff>1292225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xmlns="" id="{2639818B-6F52-4E7A-AFB8-CC4B03878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49101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390</xdr:row>
      <xdr:rowOff>22225</xdr:rowOff>
    </xdr:from>
    <xdr:to>
      <xdr:col>8</xdr:col>
      <xdr:colOff>9525</xdr:colOff>
      <xdr:row>390</xdr:row>
      <xdr:rowOff>1292225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xmlns="" id="{80AD1B40-0C75-44DE-BAA8-FC601923A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6224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391</xdr:row>
      <xdr:rowOff>22225</xdr:rowOff>
    </xdr:from>
    <xdr:to>
      <xdr:col>7</xdr:col>
      <xdr:colOff>872067</xdr:colOff>
      <xdr:row>391</xdr:row>
      <xdr:rowOff>1292225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xmlns="" id="{9E53E763-85EA-4F8A-B443-439F0E6C0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7539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392</xdr:row>
      <xdr:rowOff>22225</xdr:rowOff>
    </xdr:from>
    <xdr:to>
      <xdr:col>7</xdr:col>
      <xdr:colOff>872067</xdr:colOff>
      <xdr:row>392</xdr:row>
      <xdr:rowOff>1292225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xmlns="" id="{5831735B-6AC6-40A4-8F4A-E46CF86FE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78853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393</xdr:row>
      <xdr:rowOff>22225</xdr:rowOff>
    </xdr:from>
    <xdr:to>
      <xdr:col>7</xdr:col>
      <xdr:colOff>852311</xdr:colOff>
      <xdr:row>393</xdr:row>
      <xdr:rowOff>1292225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xmlns="" id="{BD622725-DCA4-49C1-A4BF-C44A0ABA7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0167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394</xdr:row>
      <xdr:rowOff>22225</xdr:rowOff>
    </xdr:from>
    <xdr:to>
      <xdr:col>8</xdr:col>
      <xdr:colOff>71614</xdr:colOff>
      <xdr:row>394</xdr:row>
      <xdr:rowOff>1292225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xmlns="" id="{E4547A4D-2E73-4B15-BBBD-A28770554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14824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395</xdr:row>
      <xdr:rowOff>22225</xdr:rowOff>
    </xdr:from>
    <xdr:to>
      <xdr:col>7</xdr:col>
      <xdr:colOff>843844</xdr:colOff>
      <xdr:row>395</xdr:row>
      <xdr:rowOff>1292225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xmlns="" id="{C4A9E46A-ABFC-400F-A741-4D07CC918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27968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396</xdr:row>
      <xdr:rowOff>22225</xdr:rowOff>
    </xdr:from>
    <xdr:to>
      <xdr:col>7</xdr:col>
      <xdr:colOff>852311</xdr:colOff>
      <xdr:row>396</xdr:row>
      <xdr:rowOff>1292225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xmlns="" id="{E5EF3584-D54D-42D6-BE4B-340E012BC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41113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397</xdr:row>
      <xdr:rowOff>22225</xdr:rowOff>
    </xdr:from>
    <xdr:to>
      <xdr:col>7</xdr:col>
      <xdr:colOff>852311</xdr:colOff>
      <xdr:row>397</xdr:row>
      <xdr:rowOff>1292225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xmlns="" id="{4EA2B1FC-CF77-40A8-9849-15EEDFD29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54257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398</xdr:row>
      <xdr:rowOff>22225</xdr:rowOff>
    </xdr:from>
    <xdr:to>
      <xdr:col>8</xdr:col>
      <xdr:colOff>3881</xdr:colOff>
      <xdr:row>398</xdr:row>
      <xdr:rowOff>1292225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xmlns="" id="{B008BF06-28A4-4BD4-8A76-D94836A8B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67402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399</xdr:row>
      <xdr:rowOff>22225</xdr:rowOff>
    </xdr:from>
    <xdr:to>
      <xdr:col>8</xdr:col>
      <xdr:colOff>9525</xdr:colOff>
      <xdr:row>399</xdr:row>
      <xdr:rowOff>1292225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xmlns="" id="{279E51C3-1E56-487E-98AA-DE5A91934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8054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400</xdr:row>
      <xdr:rowOff>22225</xdr:rowOff>
    </xdr:from>
    <xdr:to>
      <xdr:col>8</xdr:col>
      <xdr:colOff>9525</xdr:colOff>
      <xdr:row>400</xdr:row>
      <xdr:rowOff>1292225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xmlns="" id="{F4FD84C1-88F3-4560-BB4A-4C5427E9F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89369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401</xdr:row>
      <xdr:rowOff>22225</xdr:rowOff>
    </xdr:from>
    <xdr:to>
      <xdr:col>7</xdr:col>
      <xdr:colOff>852311</xdr:colOff>
      <xdr:row>401</xdr:row>
      <xdr:rowOff>1292225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xmlns="" id="{76E0D949-0334-416A-AAAF-4FA50A611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0683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402</xdr:row>
      <xdr:rowOff>22225</xdr:rowOff>
    </xdr:from>
    <xdr:to>
      <xdr:col>8</xdr:col>
      <xdr:colOff>9525</xdr:colOff>
      <xdr:row>402</xdr:row>
      <xdr:rowOff>1292225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xmlns="" id="{BCDCC397-3D32-42C7-B218-F3E6C78AC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1998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403</xdr:row>
      <xdr:rowOff>22225</xdr:rowOff>
    </xdr:from>
    <xdr:to>
      <xdr:col>8</xdr:col>
      <xdr:colOff>26458</xdr:colOff>
      <xdr:row>403</xdr:row>
      <xdr:rowOff>1292225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xmlns="" id="{0019E0DA-4EE4-4D7E-A177-04DECADCB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3312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404</xdr:row>
      <xdr:rowOff>22225</xdr:rowOff>
    </xdr:from>
    <xdr:to>
      <xdr:col>8</xdr:col>
      <xdr:colOff>9525</xdr:colOff>
      <xdr:row>404</xdr:row>
      <xdr:rowOff>1292225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xmlns="" id="{07F27FA7-A093-4DB3-90E2-0A7B231CD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4626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405</xdr:row>
      <xdr:rowOff>22225</xdr:rowOff>
    </xdr:from>
    <xdr:to>
      <xdr:col>8</xdr:col>
      <xdr:colOff>3881</xdr:colOff>
      <xdr:row>405</xdr:row>
      <xdr:rowOff>1292225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xmlns="" id="{928DE192-393B-42FE-A673-A38EBCF80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59413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406</xdr:row>
      <xdr:rowOff>22225</xdr:rowOff>
    </xdr:from>
    <xdr:to>
      <xdr:col>7</xdr:col>
      <xdr:colOff>852311</xdr:colOff>
      <xdr:row>406</xdr:row>
      <xdr:rowOff>1292225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xmlns="" id="{0BCB39CB-533C-49F9-A72A-049A49A1F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72558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407</xdr:row>
      <xdr:rowOff>22225</xdr:rowOff>
    </xdr:from>
    <xdr:to>
      <xdr:col>7</xdr:col>
      <xdr:colOff>852311</xdr:colOff>
      <xdr:row>407</xdr:row>
      <xdr:rowOff>1292225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xmlns="" id="{FD5CABC3-620E-409E-9763-D6B51D91E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8570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408</xdr:row>
      <xdr:rowOff>22225</xdr:rowOff>
    </xdr:from>
    <xdr:to>
      <xdr:col>8</xdr:col>
      <xdr:colOff>74436</xdr:colOff>
      <xdr:row>408</xdr:row>
      <xdr:rowOff>1292225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xmlns="" id="{67C2F169-84FB-4A17-85A8-10A94DD56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4998847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409</xdr:row>
      <xdr:rowOff>22225</xdr:rowOff>
    </xdr:from>
    <xdr:to>
      <xdr:col>7</xdr:col>
      <xdr:colOff>852311</xdr:colOff>
      <xdr:row>409</xdr:row>
      <xdr:rowOff>1292225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xmlns="" id="{CFD761CD-29A9-4B2C-A661-3BA4F32EA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1199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410</xdr:row>
      <xdr:rowOff>22225</xdr:rowOff>
    </xdr:from>
    <xdr:to>
      <xdr:col>7</xdr:col>
      <xdr:colOff>860778</xdr:colOff>
      <xdr:row>410</xdr:row>
      <xdr:rowOff>1292225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xmlns="" id="{B6B59841-9C00-49F9-9683-AD023CFEA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251360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411</xdr:row>
      <xdr:rowOff>22225</xdr:rowOff>
    </xdr:from>
    <xdr:to>
      <xdr:col>7</xdr:col>
      <xdr:colOff>843844</xdr:colOff>
      <xdr:row>411</xdr:row>
      <xdr:rowOff>1292225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xmlns="" id="{6C130515-21A5-4299-A238-32842BCD8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38280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412</xdr:row>
      <xdr:rowOff>22225</xdr:rowOff>
    </xdr:from>
    <xdr:to>
      <xdr:col>8</xdr:col>
      <xdr:colOff>9525</xdr:colOff>
      <xdr:row>412</xdr:row>
      <xdr:rowOff>1292225</xdr:rowOff>
    </xdr:to>
    <xdr:pic>
      <xdr:nvPicPr>
        <xdr:cNvPr id="767" name="Рисунок 766">
          <a:extLst>
            <a:ext uri="{FF2B5EF4-FFF2-40B4-BE49-F238E27FC236}">
              <a16:creationId xmlns:a16="http://schemas.microsoft.com/office/drawing/2014/main" xmlns="" id="{18B73D73-288C-41F5-A938-4D999302D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5142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413</xdr:row>
      <xdr:rowOff>22225</xdr:rowOff>
    </xdr:from>
    <xdr:to>
      <xdr:col>7</xdr:col>
      <xdr:colOff>843844</xdr:colOff>
      <xdr:row>413</xdr:row>
      <xdr:rowOff>1292225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xmlns="" id="{EC74E7E3-DD93-49F1-822F-3349F7841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64569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414</xdr:row>
      <xdr:rowOff>22225</xdr:rowOff>
    </xdr:from>
    <xdr:to>
      <xdr:col>7</xdr:col>
      <xdr:colOff>872067</xdr:colOff>
      <xdr:row>414</xdr:row>
      <xdr:rowOff>1292225</xdr:rowOff>
    </xdr:to>
    <xdr:pic>
      <xdr:nvPicPr>
        <xdr:cNvPr id="771" name="Рисунок 770">
          <a:extLst>
            <a:ext uri="{FF2B5EF4-FFF2-40B4-BE49-F238E27FC236}">
              <a16:creationId xmlns:a16="http://schemas.microsoft.com/office/drawing/2014/main" xmlns="" id="{91C6801B-C5A1-4A5C-AF99-B5AEF31C5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7771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415</xdr:row>
      <xdr:rowOff>22225</xdr:rowOff>
    </xdr:from>
    <xdr:to>
      <xdr:col>8</xdr:col>
      <xdr:colOff>3881</xdr:colOff>
      <xdr:row>415</xdr:row>
      <xdr:rowOff>1292225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xmlns="" id="{6B3DEA00-2B34-4222-B390-C39A18469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090858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416</xdr:row>
      <xdr:rowOff>22225</xdr:rowOff>
    </xdr:from>
    <xdr:to>
      <xdr:col>8</xdr:col>
      <xdr:colOff>71614</xdr:colOff>
      <xdr:row>416</xdr:row>
      <xdr:rowOff>1292225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xmlns="" id="{D3431978-6648-4D8E-8877-BA61FBAA5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04003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417</xdr:row>
      <xdr:rowOff>22225</xdr:rowOff>
    </xdr:from>
    <xdr:to>
      <xdr:col>7</xdr:col>
      <xdr:colOff>872067</xdr:colOff>
      <xdr:row>417</xdr:row>
      <xdr:rowOff>1292225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CE1B0E89-8259-420A-BF4D-4212BC0BF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1714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418</xdr:row>
      <xdr:rowOff>22225</xdr:rowOff>
    </xdr:from>
    <xdr:to>
      <xdr:col>8</xdr:col>
      <xdr:colOff>9525</xdr:colOff>
      <xdr:row>418</xdr:row>
      <xdr:rowOff>1292225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1234CC29-01E9-43C6-B1AA-DA5133A0E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3029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419</xdr:row>
      <xdr:rowOff>22225</xdr:rowOff>
    </xdr:from>
    <xdr:to>
      <xdr:col>7</xdr:col>
      <xdr:colOff>843844</xdr:colOff>
      <xdr:row>419</xdr:row>
      <xdr:rowOff>1292225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AC5B9E9E-9D82-432C-9C24-F792B6FB1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43436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420</xdr:row>
      <xdr:rowOff>22225</xdr:rowOff>
    </xdr:from>
    <xdr:to>
      <xdr:col>7</xdr:col>
      <xdr:colOff>860778</xdr:colOff>
      <xdr:row>420</xdr:row>
      <xdr:rowOff>1292225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xmlns="" id="{EB1C109A-3F14-4A7B-91FE-AF11D4D7F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565810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421</xdr:row>
      <xdr:rowOff>22225</xdr:rowOff>
    </xdr:from>
    <xdr:to>
      <xdr:col>8</xdr:col>
      <xdr:colOff>9525</xdr:colOff>
      <xdr:row>421</xdr:row>
      <xdr:rowOff>1292225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xmlns="" id="{17ADE68C-0C3E-4FB6-B2D5-AEFC21DB6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6972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422</xdr:row>
      <xdr:rowOff>22225</xdr:rowOff>
    </xdr:from>
    <xdr:to>
      <xdr:col>8</xdr:col>
      <xdr:colOff>26458</xdr:colOff>
      <xdr:row>422</xdr:row>
      <xdr:rowOff>1292225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xmlns="" id="{2E574825-BB19-4D48-A919-4F569C9F1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82870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423</xdr:row>
      <xdr:rowOff>22225</xdr:rowOff>
    </xdr:from>
    <xdr:to>
      <xdr:col>8</xdr:col>
      <xdr:colOff>3881</xdr:colOff>
      <xdr:row>423</xdr:row>
      <xdr:rowOff>1292225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xmlns="" id="{A51B0804-4BD4-4D56-8C46-B9A56EB89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196014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424</xdr:row>
      <xdr:rowOff>22225</xdr:rowOff>
    </xdr:from>
    <xdr:to>
      <xdr:col>7</xdr:col>
      <xdr:colOff>843844</xdr:colOff>
      <xdr:row>424</xdr:row>
      <xdr:rowOff>1292225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xmlns="" id="{45090432-38C7-49C2-8D16-E49CD7EB3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09159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425</xdr:row>
      <xdr:rowOff>22225</xdr:rowOff>
    </xdr:from>
    <xdr:to>
      <xdr:col>7</xdr:col>
      <xdr:colOff>852311</xdr:colOff>
      <xdr:row>425</xdr:row>
      <xdr:rowOff>1292225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xmlns="" id="{35C0BDEA-C8C8-4F7E-91EE-6BE3366BC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2230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426</xdr:row>
      <xdr:rowOff>22225</xdr:rowOff>
    </xdr:from>
    <xdr:to>
      <xdr:col>8</xdr:col>
      <xdr:colOff>6703</xdr:colOff>
      <xdr:row>426</xdr:row>
      <xdr:rowOff>1292225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xmlns="" id="{96E72194-D2B3-4720-B16D-F6CD621B3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35448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427</xdr:row>
      <xdr:rowOff>22225</xdr:rowOff>
    </xdr:from>
    <xdr:to>
      <xdr:col>7</xdr:col>
      <xdr:colOff>852311</xdr:colOff>
      <xdr:row>427</xdr:row>
      <xdr:rowOff>1292225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CB0232EF-D047-46A0-BDAD-98179C09C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4859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428</xdr:row>
      <xdr:rowOff>22225</xdr:rowOff>
    </xdr:from>
    <xdr:to>
      <xdr:col>8</xdr:col>
      <xdr:colOff>3881</xdr:colOff>
      <xdr:row>428</xdr:row>
      <xdr:rowOff>1292225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xmlns="" id="{7128B4A7-E0EF-48D9-B442-9D610A401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61737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429</xdr:row>
      <xdr:rowOff>22225</xdr:rowOff>
    </xdr:from>
    <xdr:to>
      <xdr:col>7</xdr:col>
      <xdr:colOff>852311</xdr:colOff>
      <xdr:row>429</xdr:row>
      <xdr:rowOff>1292225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xmlns="" id="{C1C53B31-F7A7-43FB-B386-BCFD69B22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7488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430</xdr:row>
      <xdr:rowOff>22225</xdr:rowOff>
    </xdr:from>
    <xdr:to>
      <xdr:col>7</xdr:col>
      <xdr:colOff>872067</xdr:colOff>
      <xdr:row>430</xdr:row>
      <xdr:rowOff>1292225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xmlns="" id="{99862954-7AE9-4C5B-A322-9AD1F68F3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28802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431</xdr:row>
      <xdr:rowOff>22225</xdr:rowOff>
    </xdr:from>
    <xdr:to>
      <xdr:col>8</xdr:col>
      <xdr:colOff>26458</xdr:colOff>
      <xdr:row>431</xdr:row>
      <xdr:rowOff>1292225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xmlns="" id="{BF321455-C960-44BC-A5D3-59A1CA6FF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01170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432</xdr:row>
      <xdr:rowOff>22225</xdr:rowOff>
    </xdr:from>
    <xdr:to>
      <xdr:col>8</xdr:col>
      <xdr:colOff>26458</xdr:colOff>
      <xdr:row>432</xdr:row>
      <xdr:rowOff>1292225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xmlns="" id="{0B7A1C35-78F2-4435-BABA-75ADBBB31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14315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433</xdr:row>
      <xdr:rowOff>22225</xdr:rowOff>
    </xdr:from>
    <xdr:to>
      <xdr:col>7</xdr:col>
      <xdr:colOff>852311</xdr:colOff>
      <xdr:row>433</xdr:row>
      <xdr:rowOff>1292225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xmlns="" id="{30412833-7B36-4181-A464-3C12509B9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2745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434</xdr:row>
      <xdr:rowOff>22225</xdr:rowOff>
    </xdr:from>
    <xdr:to>
      <xdr:col>8</xdr:col>
      <xdr:colOff>71614</xdr:colOff>
      <xdr:row>434</xdr:row>
      <xdr:rowOff>1292225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xmlns="" id="{29651ABE-E32A-4155-8EF6-60FBFCA25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40604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435</xdr:row>
      <xdr:rowOff>22225</xdr:rowOff>
    </xdr:from>
    <xdr:to>
      <xdr:col>7</xdr:col>
      <xdr:colOff>872067</xdr:colOff>
      <xdr:row>435</xdr:row>
      <xdr:rowOff>1292225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xmlns="" id="{3A446B36-CE98-4E89-9651-D466B6EBF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53748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436</xdr:row>
      <xdr:rowOff>22225</xdr:rowOff>
    </xdr:from>
    <xdr:to>
      <xdr:col>7</xdr:col>
      <xdr:colOff>852311</xdr:colOff>
      <xdr:row>436</xdr:row>
      <xdr:rowOff>1292225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xmlns="" id="{33B3B5EC-1B2F-4983-AF46-48FAB2C08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66893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437</xdr:row>
      <xdr:rowOff>22225</xdr:rowOff>
    </xdr:from>
    <xdr:to>
      <xdr:col>8</xdr:col>
      <xdr:colOff>71614</xdr:colOff>
      <xdr:row>437</xdr:row>
      <xdr:rowOff>1292225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xmlns="" id="{D4228BCB-23A7-4114-9F0F-9E053B215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80037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438</xdr:row>
      <xdr:rowOff>22225</xdr:rowOff>
    </xdr:from>
    <xdr:to>
      <xdr:col>7</xdr:col>
      <xdr:colOff>843844</xdr:colOff>
      <xdr:row>438</xdr:row>
      <xdr:rowOff>1292225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xmlns="" id="{194CEB30-FDBF-434B-8A2E-C62B62E2C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393182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439</xdr:row>
      <xdr:rowOff>22225</xdr:rowOff>
    </xdr:from>
    <xdr:to>
      <xdr:col>8</xdr:col>
      <xdr:colOff>9525</xdr:colOff>
      <xdr:row>439</xdr:row>
      <xdr:rowOff>1292225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xmlns="" id="{99BC76EF-881F-4743-8D9A-8F24FEA23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0632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440</xdr:row>
      <xdr:rowOff>22225</xdr:rowOff>
    </xdr:from>
    <xdr:to>
      <xdr:col>7</xdr:col>
      <xdr:colOff>852311</xdr:colOff>
      <xdr:row>440</xdr:row>
      <xdr:rowOff>1292225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xmlns="" id="{DBC578D4-C0F3-4916-953E-158F511AA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1947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441</xdr:row>
      <xdr:rowOff>22225</xdr:rowOff>
    </xdr:from>
    <xdr:to>
      <xdr:col>7</xdr:col>
      <xdr:colOff>872067</xdr:colOff>
      <xdr:row>441</xdr:row>
      <xdr:rowOff>1292225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xmlns="" id="{65ADBA5B-F40B-4699-AC1F-B29291283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3261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442</xdr:row>
      <xdr:rowOff>22225</xdr:rowOff>
    </xdr:from>
    <xdr:to>
      <xdr:col>8</xdr:col>
      <xdr:colOff>136525</xdr:colOff>
      <xdr:row>442</xdr:row>
      <xdr:rowOff>1292225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xmlns="" id="{DE860060-67E9-415A-B4C7-B85F07010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4576000"/>
          <a:ext cx="1016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443</xdr:row>
      <xdr:rowOff>22225</xdr:rowOff>
    </xdr:from>
    <xdr:to>
      <xdr:col>8</xdr:col>
      <xdr:colOff>26458</xdr:colOff>
      <xdr:row>443</xdr:row>
      <xdr:rowOff>1292225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xmlns="" id="{CB17E957-6E96-4302-B77F-F0153D346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5890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444</xdr:row>
      <xdr:rowOff>22225</xdr:rowOff>
    </xdr:from>
    <xdr:to>
      <xdr:col>7</xdr:col>
      <xdr:colOff>872067</xdr:colOff>
      <xdr:row>444</xdr:row>
      <xdr:rowOff>1292225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xmlns="" id="{36212646-0EC3-44DD-BA2B-8AB4D2931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7204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445</xdr:row>
      <xdr:rowOff>22225</xdr:rowOff>
    </xdr:from>
    <xdr:to>
      <xdr:col>8</xdr:col>
      <xdr:colOff>26458</xdr:colOff>
      <xdr:row>445</xdr:row>
      <xdr:rowOff>1292225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6C72F719-311B-48DF-817C-50A37EA0D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85193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446</xdr:row>
      <xdr:rowOff>22225</xdr:rowOff>
    </xdr:from>
    <xdr:to>
      <xdr:col>7</xdr:col>
      <xdr:colOff>843844</xdr:colOff>
      <xdr:row>446</xdr:row>
      <xdr:rowOff>1292225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C6195516-9558-430D-8254-B1D92015A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498338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447</xdr:row>
      <xdr:rowOff>22225</xdr:rowOff>
    </xdr:from>
    <xdr:to>
      <xdr:col>7</xdr:col>
      <xdr:colOff>883355</xdr:colOff>
      <xdr:row>447</xdr:row>
      <xdr:rowOff>1292225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111B30B7-016E-4F9B-99D0-637C8BCB8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1148250"/>
          <a:ext cx="857955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448</xdr:row>
      <xdr:rowOff>22225</xdr:rowOff>
    </xdr:from>
    <xdr:to>
      <xdr:col>7</xdr:col>
      <xdr:colOff>872067</xdr:colOff>
      <xdr:row>448</xdr:row>
      <xdr:rowOff>1292225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111C51DE-E38E-4CCA-9C3C-14B8830C8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2462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449</xdr:row>
      <xdr:rowOff>22225</xdr:rowOff>
    </xdr:from>
    <xdr:to>
      <xdr:col>7</xdr:col>
      <xdr:colOff>872067</xdr:colOff>
      <xdr:row>449</xdr:row>
      <xdr:rowOff>1292225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xmlns="" id="{D0092326-2990-4C55-BFDB-E16574B09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3777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450</xdr:row>
      <xdr:rowOff>22225</xdr:rowOff>
    </xdr:from>
    <xdr:to>
      <xdr:col>8</xdr:col>
      <xdr:colOff>26458</xdr:colOff>
      <xdr:row>450</xdr:row>
      <xdr:rowOff>1292225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xmlns="" id="{BEAEDD66-27BB-40BD-A4A4-E0AC3AA9E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5091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451</xdr:row>
      <xdr:rowOff>22225</xdr:rowOff>
    </xdr:from>
    <xdr:to>
      <xdr:col>8</xdr:col>
      <xdr:colOff>74436</xdr:colOff>
      <xdr:row>451</xdr:row>
      <xdr:rowOff>1292225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xmlns="" id="{CF3C7E94-C483-4A80-B47F-69A448B46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64060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452</xdr:row>
      <xdr:rowOff>22225</xdr:rowOff>
    </xdr:from>
    <xdr:to>
      <xdr:col>7</xdr:col>
      <xdr:colOff>852311</xdr:colOff>
      <xdr:row>452</xdr:row>
      <xdr:rowOff>1292225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xmlns="" id="{A4CA53E8-7F80-463F-B5D2-B0DA153D8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7720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453</xdr:row>
      <xdr:rowOff>22225</xdr:rowOff>
    </xdr:from>
    <xdr:to>
      <xdr:col>8</xdr:col>
      <xdr:colOff>74436</xdr:colOff>
      <xdr:row>453</xdr:row>
      <xdr:rowOff>1292225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xmlns="" id="{734737F4-AE23-4630-87CA-ECA860F10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590349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454</xdr:row>
      <xdr:rowOff>22225</xdr:rowOff>
    </xdr:from>
    <xdr:to>
      <xdr:col>7</xdr:col>
      <xdr:colOff>852311</xdr:colOff>
      <xdr:row>454</xdr:row>
      <xdr:rowOff>1292225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xmlns="" id="{3D1F6ACA-22E7-4379-9B73-E1A361F18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0349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455</xdr:row>
      <xdr:rowOff>22225</xdr:rowOff>
    </xdr:from>
    <xdr:to>
      <xdr:col>7</xdr:col>
      <xdr:colOff>872067</xdr:colOff>
      <xdr:row>455</xdr:row>
      <xdr:rowOff>1292225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xmlns="" id="{CC41033F-35CE-42C6-A3FF-C932F41EA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16638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456</xdr:row>
      <xdr:rowOff>22225</xdr:rowOff>
    </xdr:from>
    <xdr:to>
      <xdr:col>8</xdr:col>
      <xdr:colOff>34925</xdr:colOff>
      <xdr:row>456</xdr:row>
      <xdr:rowOff>1292225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DA025208-F9E6-410E-B9DC-BB38B7DC2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2978300"/>
          <a:ext cx="9144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457</xdr:row>
      <xdr:rowOff>22225</xdr:rowOff>
    </xdr:from>
    <xdr:to>
      <xdr:col>7</xdr:col>
      <xdr:colOff>872067</xdr:colOff>
      <xdr:row>457</xdr:row>
      <xdr:rowOff>1292225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xmlns="" id="{D7F73F8D-0D64-4BFF-9C26-71D9D60AA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4292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458</xdr:row>
      <xdr:rowOff>22225</xdr:rowOff>
    </xdr:from>
    <xdr:to>
      <xdr:col>7</xdr:col>
      <xdr:colOff>869244</xdr:colOff>
      <xdr:row>458</xdr:row>
      <xdr:rowOff>1292225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xmlns="" id="{5CC7D16B-A4D1-419E-B0A9-2F1207820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5607200"/>
          <a:ext cx="8438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459</xdr:row>
      <xdr:rowOff>22225</xdr:rowOff>
    </xdr:from>
    <xdr:to>
      <xdr:col>7</xdr:col>
      <xdr:colOff>872067</xdr:colOff>
      <xdr:row>459</xdr:row>
      <xdr:rowOff>1292225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xmlns="" id="{230DE5CB-3B1A-4646-B99C-7B499918B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6921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460</xdr:row>
      <xdr:rowOff>22225</xdr:rowOff>
    </xdr:from>
    <xdr:to>
      <xdr:col>8</xdr:col>
      <xdr:colOff>9525</xdr:colOff>
      <xdr:row>460</xdr:row>
      <xdr:rowOff>1292225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xmlns="" id="{6868CB39-9A22-4CA9-A887-B6163A5CD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8236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461</xdr:row>
      <xdr:rowOff>22225</xdr:rowOff>
    </xdr:from>
    <xdr:to>
      <xdr:col>7</xdr:col>
      <xdr:colOff>852311</xdr:colOff>
      <xdr:row>461</xdr:row>
      <xdr:rowOff>1292225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xmlns="" id="{4963C89F-2AA1-4BE1-A1AD-B725E4B58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69550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462</xdr:row>
      <xdr:rowOff>22225</xdr:rowOff>
    </xdr:from>
    <xdr:to>
      <xdr:col>7</xdr:col>
      <xdr:colOff>852311</xdr:colOff>
      <xdr:row>462</xdr:row>
      <xdr:rowOff>1292225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xmlns="" id="{12A749DF-8D24-40E2-9706-09D28B2CA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08650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463</xdr:row>
      <xdr:rowOff>22225</xdr:rowOff>
    </xdr:from>
    <xdr:to>
      <xdr:col>7</xdr:col>
      <xdr:colOff>872067</xdr:colOff>
      <xdr:row>463</xdr:row>
      <xdr:rowOff>1292225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xmlns="" id="{D7EA26AE-2119-4B0D-92F6-1EA4DDE0C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2179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464</xdr:row>
      <xdr:rowOff>22225</xdr:rowOff>
    </xdr:from>
    <xdr:to>
      <xdr:col>7</xdr:col>
      <xdr:colOff>852311</xdr:colOff>
      <xdr:row>464</xdr:row>
      <xdr:rowOff>1292225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xmlns="" id="{B213665F-8435-48CC-A5D0-A6ED1177B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34939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465</xdr:row>
      <xdr:rowOff>22225</xdr:rowOff>
    </xdr:from>
    <xdr:to>
      <xdr:col>7</xdr:col>
      <xdr:colOff>852311</xdr:colOff>
      <xdr:row>465</xdr:row>
      <xdr:rowOff>1292225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xmlns="" id="{4BBA5AFF-775D-4BAC-9BAD-A585F18B7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4808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466</xdr:row>
      <xdr:rowOff>22225</xdr:rowOff>
    </xdr:from>
    <xdr:to>
      <xdr:col>8</xdr:col>
      <xdr:colOff>26458</xdr:colOff>
      <xdr:row>466</xdr:row>
      <xdr:rowOff>1292225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4C02D2F6-BBAF-4533-924F-7F65B4A1E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61228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467</xdr:row>
      <xdr:rowOff>22225</xdr:rowOff>
    </xdr:from>
    <xdr:to>
      <xdr:col>8</xdr:col>
      <xdr:colOff>9525</xdr:colOff>
      <xdr:row>467</xdr:row>
      <xdr:rowOff>1292225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xmlns="" id="{735D003D-1018-46CD-9E2F-3D8D75F7A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7437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468</xdr:row>
      <xdr:rowOff>22225</xdr:rowOff>
    </xdr:from>
    <xdr:to>
      <xdr:col>7</xdr:col>
      <xdr:colOff>843844</xdr:colOff>
      <xdr:row>468</xdr:row>
      <xdr:rowOff>1292225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33C8AEE6-CE05-46FC-A1FD-46BB1765DD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787517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469</xdr:row>
      <xdr:rowOff>22225</xdr:rowOff>
    </xdr:from>
    <xdr:to>
      <xdr:col>7</xdr:col>
      <xdr:colOff>872067</xdr:colOff>
      <xdr:row>469</xdr:row>
      <xdr:rowOff>1292225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xmlns="" id="{20BB8CFF-F095-4BA4-8B87-8AAFBF608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0066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472</xdr:row>
      <xdr:rowOff>22225</xdr:rowOff>
    </xdr:from>
    <xdr:to>
      <xdr:col>7</xdr:col>
      <xdr:colOff>852311</xdr:colOff>
      <xdr:row>472</xdr:row>
      <xdr:rowOff>1292225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xmlns="" id="{96C200FB-EF38-4876-A232-6E2E59632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13806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473</xdr:row>
      <xdr:rowOff>22225</xdr:rowOff>
    </xdr:from>
    <xdr:to>
      <xdr:col>7</xdr:col>
      <xdr:colOff>872067</xdr:colOff>
      <xdr:row>473</xdr:row>
      <xdr:rowOff>1292225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xmlns="" id="{89A4EEA6-7F04-47DD-88EA-4995CBA82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2695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474</xdr:row>
      <xdr:rowOff>22225</xdr:rowOff>
    </xdr:from>
    <xdr:to>
      <xdr:col>8</xdr:col>
      <xdr:colOff>133703</xdr:colOff>
      <xdr:row>474</xdr:row>
      <xdr:rowOff>1292225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xmlns="" id="{D69577C3-6496-4FEB-8DD9-E28C94B58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4009500"/>
          <a:ext cx="1013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475</xdr:row>
      <xdr:rowOff>22225</xdr:rowOff>
    </xdr:from>
    <xdr:to>
      <xdr:col>8</xdr:col>
      <xdr:colOff>9525</xdr:colOff>
      <xdr:row>475</xdr:row>
      <xdr:rowOff>1292225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xmlns="" id="{E5C12585-B5DE-4ABF-81A5-866B7227F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5323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476</xdr:row>
      <xdr:rowOff>22225</xdr:rowOff>
    </xdr:from>
    <xdr:to>
      <xdr:col>8</xdr:col>
      <xdr:colOff>9525</xdr:colOff>
      <xdr:row>476</xdr:row>
      <xdr:rowOff>1292225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xmlns="" id="{9BC8F23A-4B62-47E3-8703-8A3988594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6638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477</xdr:row>
      <xdr:rowOff>22225</xdr:rowOff>
    </xdr:from>
    <xdr:to>
      <xdr:col>8</xdr:col>
      <xdr:colOff>9525</xdr:colOff>
      <xdr:row>477</xdr:row>
      <xdr:rowOff>1292225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xmlns="" id="{8E9B1F7A-5C19-4283-894E-34DEBC6A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7952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478</xdr:row>
      <xdr:rowOff>22225</xdr:rowOff>
    </xdr:from>
    <xdr:to>
      <xdr:col>7</xdr:col>
      <xdr:colOff>852311</xdr:colOff>
      <xdr:row>478</xdr:row>
      <xdr:rowOff>1292225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xmlns="" id="{53520486-EA7E-4B06-B15A-FC81FE86D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92673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480</xdr:row>
      <xdr:rowOff>22225</xdr:rowOff>
    </xdr:from>
    <xdr:to>
      <xdr:col>8</xdr:col>
      <xdr:colOff>9525</xdr:colOff>
      <xdr:row>480</xdr:row>
      <xdr:rowOff>1292225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xmlns="" id="{5CDFC879-D54B-43C5-B3D0-21D6D2AA8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0772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481</xdr:row>
      <xdr:rowOff>22225</xdr:rowOff>
    </xdr:from>
    <xdr:to>
      <xdr:col>8</xdr:col>
      <xdr:colOff>26458</xdr:colOff>
      <xdr:row>481</xdr:row>
      <xdr:rowOff>1292225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xmlns="" id="{BCEED4F0-8771-4A6F-AE43-250D87250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20867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482</xdr:row>
      <xdr:rowOff>22225</xdr:rowOff>
    </xdr:from>
    <xdr:to>
      <xdr:col>8</xdr:col>
      <xdr:colOff>26458</xdr:colOff>
      <xdr:row>482</xdr:row>
      <xdr:rowOff>1292225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xmlns="" id="{11A77056-301D-43B5-BB0E-75B694B65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34011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483</xdr:row>
      <xdr:rowOff>22225</xdr:rowOff>
    </xdr:from>
    <xdr:to>
      <xdr:col>8</xdr:col>
      <xdr:colOff>9525</xdr:colOff>
      <xdr:row>483</xdr:row>
      <xdr:rowOff>1292225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xmlns="" id="{89A16BD2-9EF6-4245-B755-B5B6E9732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4715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484</xdr:row>
      <xdr:rowOff>22225</xdr:rowOff>
    </xdr:from>
    <xdr:to>
      <xdr:col>8</xdr:col>
      <xdr:colOff>9525</xdr:colOff>
      <xdr:row>484</xdr:row>
      <xdr:rowOff>1292225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xmlns="" id="{32532F5D-BF21-4301-8CD4-1703A50FA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6030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486</xdr:row>
      <xdr:rowOff>22225</xdr:rowOff>
    </xdr:from>
    <xdr:to>
      <xdr:col>7</xdr:col>
      <xdr:colOff>852311</xdr:colOff>
      <xdr:row>486</xdr:row>
      <xdr:rowOff>1292225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1918400E-23F9-491A-B398-3B65378FD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75350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487</xdr:row>
      <xdr:rowOff>22225</xdr:rowOff>
    </xdr:from>
    <xdr:to>
      <xdr:col>7</xdr:col>
      <xdr:colOff>852311</xdr:colOff>
      <xdr:row>487</xdr:row>
      <xdr:rowOff>1292225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xmlns="" id="{E73EAA88-7273-4470-88D9-5E2110DD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988494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488</xdr:row>
      <xdr:rowOff>22225</xdr:rowOff>
    </xdr:from>
    <xdr:to>
      <xdr:col>8</xdr:col>
      <xdr:colOff>26458</xdr:colOff>
      <xdr:row>488</xdr:row>
      <xdr:rowOff>1292225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xmlns="" id="{281982C1-C82C-427F-9FFF-885C19C2D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01639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489</xdr:row>
      <xdr:rowOff>22225</xdr:rowOff>
    </xdr:from>
    <xdr:to>
      <xdr:col>7</xdr:col>
      <xdr:colOff>843844</xdr:colOff>
      <xdr:row>489</xdr:row>
      <xdr:rowOff>1292225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xmlns="" id="{63D5E055-89C0-4C14-B660-03D282FF4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14783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490</xdr:row>
      <xdr:rowOff>22225</xdr:rowOff>
    </xdr:from>
    <xdr:to>
      <xdr:col>7</xdr:col>
      <xdr:colOff>872067</xdr:colOff>
      <xdr:row>490</xdr:row>
      <xdr:rowOff>1292225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xmlns="" id="{3E3AEE16-A415-4A25-9C27-9E1C76D83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2792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491</xdr:row>
      <xdr:rowOff>22225</xdr:rowOff>
    </xdr:from>
    <xdr:to>
      <xdr:col>7</xdr:col>
      <xdr:colOff>843844</xdr:colOff>
      <xdr:row>491</xdr:row>
      <xdr:rowOff>1292225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xmlns="" id="{C94C4064-228D-4843-80DE-FAD7C6AE2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4107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493</xdr:row>
      <xdr:rowOff>22225</xdr:rowOff>
    </xdr:from>
    <xdr:to>
      <xdr:col>8</xdr:col>
      <xdr:colOff>74436</xdr:colOff>
      <xdr:row>493</xdr:row>
      <xdr:rowOff>1292225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xmlns="" id="{57AFB7C4-FA96-4CBE-AAFE-225626967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56122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494</xdr:row>
      <xdr:rowOff>22225</xdr:rowOff>
    </xdr:from>
    <xdr:to>
      <xdr:col>8</xdr:col>
      <xdr:colOff>9525</xdr:colOff>
      <xdr:row>494</xdr:row>
      <xdr:rowOff>1292225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xmlns="" id="{051D97F0-46AA-4F8E-82A8-95C61E45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6926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495</xdr:row>
      <xdr:rowOff>22225</xdr:rowOff>
    </xdr:from>
    <xdr:to>
      <xdr:col>7</xdr:col>
      <xdr:colOff>852311</xdr:colOff>
      <xdr:row>495</xdr:row>
      <xdr:rowOff>1292225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xmlns="" id="{7EC331A1-5BEF-4995-A14C-6E331FFC6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8241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496</xdr:row>
      <xdr:rowOff>22225</xdr:rowOff>
    </xdr:from>
    <xdr:to>
      <xdr:col>7</xdr:col>
      <xdr:colOff>852311</xdr:colOff>
      <xdr:row>496</xdr:row>
      <xdr:rowOff>1292225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xmlns="" id="{A7CE92E3-0FFE-4F40-942D-1266DFE8C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09555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497</xdr:row>
      <xdr:rowOff>22225</xdr:rowOff>
    </xdr:from>
    <xdr:to>
      <xdr:col>8</xdr:col>
      <xdr:colOff>9525</xdr:colOff>
      <xdr:row>497</xdr:row>
      <xdr:rowOff>1292225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xmlns="" id="{1537036A-AE62-4D03-B35C-AF2D15E92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0870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498</xdr:row>
      <xdr:rowOff>22225</xdr:rowOff>
    </xdr:from>
    <xdr:to>
      <xdr:col>7</xdr:col>
      <xdr:colOff>852311</xdr:colOff>
      <xdr:row>498</xdr:row>
      <xdr:rowOff>1292225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xmlns="" id="{F294589E-067D-4E0E-8201-A8C9BA60D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21844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499</xdr:row>
      <xdr:rowOff>22225</xdr:rowOff>
    </xdr:from>
    <xdr:to>
      <xdr:col>8</xdr:col>
      <xdr:colOff>26458</xdr:colOff>
      <xdr:row>499</xdr:row>
      <xdr:rowOff>1292225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xmlns="" id="{A7A2AA1B-A698-40DA-A29E-88AC0936C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34989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500</xdr:row>
      <xdr:rowOff>22225</xdr:rowOff>
    </xdr:from>
    <xdr:to>
      <xdr:col>8</xdr:col>
      <xdr:colOff>9525</xdr:colOff>
      <xdr:row>500</xdr:row>
      <xdr:rowOff>1292225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93F1CCF0-8B83-4BB1-AB16-65CD651B2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4813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501</xdr:row>
      <xdr:rowOff>22225</xdr:rowOff>
    </xdr:from>
    <xdr:to>
      <xdr:col>8</xdr:col>
      <xdr:colOff>71614</xdr:colOff>
      <xdr:row>501</xdr:row>
      <xdr:rowOff>1292225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xmlns="" id="{55FE52DF-0DA6-4A8E-9DA5-8009F6C0D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61278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502</xdr:row>
      <xdr:rowOff>22225</xdr:rowOff>
    </xdr:from>
    <xdr:to>
      <xdr:col>7</xdr:col>
      <xdr:colOff>843844</xdr:colOff>
      <xdr:row>502</xdr:row>
      <xdr:rowOff>1292225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xmlns="" id="{C47C3573-6653-4793-ABFC-624AA54AF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7442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503</xdr:row>
      <xdr:rowOff>22225</xdr:rowOff>
    </xdr:from>
    <xdr:to>
      <xdr:col>7</xdr:col>
      <xdr:colOff>852311</xdr:colOff>
      <xdr:row>503</xdr:row>
      <xdr:rowOff>1292225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xmlns="" id="{C9FC6DB4-6B10-41E9-8F97-11D7FC00A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187567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504</xdr:row>
      <xdr:rowOff>22225</xdr:rowOff>
    </xdr:from>
    <xdr:to>
      <xdr:col>8</xdr:col>
      <xdr:colOff>9525</xdr:colOff>
      <xdr:row>504</xdr:row>
      <xdr:rowOff>1292225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xmlns="" id="{E82BA5BF-8579-4EAB-BDCC-C06E26160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0071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505</xdr:row>
      <xdr:rowOff>22225</xdr:rowOff>
    </xdr:from>
    <xdr:to>
      <xdr:col>8</xdr:col>
      <xdr:colOff>9525</xdr:colOff>
      <xdr:row>505</xdr:row>
      <xdr:rowOff>1292225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xmlns="" id="{4D88E2BF-095B-4D63-A5CB-A162E3310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1385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507</xdr:row>
      <xdr:rowOff>22225</xdr:rowOff>
    </xdr:from>
    <xdr:to>
      <xdr:col>7</xdr:col>
      <xdr:colOff>843844</xdr:colOff>
      <xdr:row>507</xdr:row>
      <xdr:rowOff>1292225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xmlns="" id="{D1231842-7209-4F67-A5BA-B2DCD383E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28905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508</xdr:row>
      <xdr:rowOff>22225</xdr:rowOff>
    </xdr:from>
    <xdr:to>
      <xdr:col>7</xdr:col>
      <xdr:colOff>852311</xdr:colOff>
      <xdr:row>508</xdr:row>
      <xdr:rowOff>1292225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xmlns="" id="{698018EB-E632-4970-91FB-0C2F6978A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42050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509</xdr:row>
      <xdr:rowOff>22225</xdr:rowOff>
    </xdr:from>
    <xdr:to>
      <xdr:col>8</xdr:col>
      <xdr:colOff>74436</xdr:colOff>
      <xdr:row>509</xdr:row>
      <xdr:rowOff>1292225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xmlns="" id="{0843C2C9-CD3F-4B10-B864-00C1AD8C9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55194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510</xdr:row>
      <xdr:rowOff>22225</xdr:rowOff>
    </xdr:from>
    <xdr:to>
      <xdr:col>8</xdr:col>
      <xdr:colOff>26458</xdr:colOff>
      <xdr:row>510</xdr:row>
      <xdr:rowOff>1292225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xmlns="" id="{D626BC1C-6324-4CF6-B444-3C70BF7F1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68339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511</xdr:row>
      <xdr:rowOff>22225</xdr:rowOff>
    </xdr:from>
    <xdr:to>
      <xdr:col>7</xdr:col>
      <xdr:colOff>852311</xdr:colOff>
      <xdr:row>511</xdr:row>
      <xdr:rowOff>1292225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xmlns="" id="{DB6DC61F-F603-4A45-89A4-4D13C7FC4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8148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512</xdr:row>
      <xdr:rowOff>22225</xdr:rowOff>
    </xdr:from>
    <xdr:to>
      <xdr:col>7</xdr:col>
      <xdr:colOff>852311</xdr:colOff>
      <xdr:row>512</xdr:row>
      <xdr:rowOff>1292225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xmlns="" id="{A3E01475-76C5-4E34-81C6-CD88700F7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294628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513</xdr:row>
      <xdr:rowOff>22225</xdr:rowOff>
    </xdr:from>
    <xdr:to>
      <xdr:col>7</xdr:col>
      <xdr:colOff>852311</xdr:colOff>
      <xdr:row>513</xdr:row>
      <xdr:rowOff>1292225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xmlns="" id="{8833265B-E052-4BDB-A45D-A8A4101DA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0777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514</xdr:row>
      <xdr:rowOff>22225</xdr:rowOff>
    </xdr:from>
    <xdr:to>
      <xdr:col>8</xdr:col>
      <xdr:colOff>29281</xdr:colOff>
      <xdr:row>514</xdr:row>
      <xdr:rowOff>1292225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xmlns="" id="{E3D2A74C-1AF0-43A3-8995-474BF1187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2091700"/>
          <a:ext cx="9087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515</xdr:row>
      <xdr:rowOff>22225</xdr:rowOff>
    </xdr:from>
    <xdr:to>
      <xdr:col>8</xdr:col>
      <xdr:colOff>9525</xdr:colOff>
      <xdr:row>515</xdr:row>
      <xdr:rowOff>1292225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1C647295-E413-4437-B73C-B8712EDBB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3406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516</xdr:row>
      <xdr:rowOff>22225</xdr:rowOff>
    </xdr:from>
    <xdr:to>
      <xdr:col>7</xdr:col>
      <xdr:colOff>852311</xdr:colOff>
      <xdr:row>516</xdr:row>
      <xdr:rowOff>1292225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8EF95B73-1C57-4C84-BED5-0B7AC8081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47206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517</xdr:row>
      <xdr:rowOff>22225</xdr:rowOff>
    </xdr:from>
    <xdr:to>
      <xdr:col>7</xdr:col>
      <xdr:colOff>852311</xdr:colOff>
      <xdr:row>517</xdr:row>
      <xdr:rowOff>1292225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653B41BD-EF68-4DC1-A1E7-BFD3DC4F8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60350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518</xdr:row>
      <xdr:rowOff>22225</xdr:rowOff>
    </xdr:from>
    <xdr:to>
      <xdr:col>7</xdr:col>
      <xdr:colOff>852311</xdr:colOff>
      <xdr:row>518</xdr:row>
      <xdr:rowOff>1292225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E9D84231-27CE-4F07-A749-6679AF55F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7349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519</xdr:row>
      <xdr:rowOff>22225</xdr:rowOff>
    </xdr:from>
    <xdr:to>
      <xdr:col>7</xdr:col>
      <xdr:colOff>852311</xdr:colOff>
      <xdr:row>519</xdr:row>
      <xdr:rowOff>1292225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66137E4D-8E22-476C-B2A7-67517302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8663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520</xdr:row>
      <xdr:rowOff>22225</xdr:rowOff>
    </xdr:from>
    <xdr:to>
      <xdr:col>7</xdr:col>
      <xdr:colOff>852311</xdr:colOff>
      <xdr:row>520</xdr:row>
      <xdr:rowOff>1292225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xmlns="" id="{9797E361-AE4C-4613-912F-87E6B4D86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39978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521</xdr:row>
      <xdr:rowOff>22225</xdr:rowOff>
    </xdr:from>
    <xdr:to>
      <xdr:col>7</xdr:col>
      <xdr:colOff>843844</xdr:colOff>
      <xdr:row>521</xdr:row>
      <xdr:rowOff>1292225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37E4FFF9-5341-414F-8CB2-799B61547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12928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522</xdr:row>
      <xdr:rowOff>22225</xdr:rowOff>
    </xdr:from>
    <xdr:to>
      <xdr:col>7</xdr:col>
      <xdr:colOff>860778</xdr:colOff>
      <xdr:row>522</xdr:row>
      <xdr:rowOff>1292225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xmlns="" id="{BD85660A-78F8-45C9-B88E-EEC43E85D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260730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524</xdr:row>
      <xdr:rowOff>22225</xdr:rowOff>
    </xdr:from>
    <xdr:to>
      <xdr:col>8</xdr:col>
      <xdr:colOff>9525</xdr:colOff>
      <xdr:row>524</xdr:row>
      <xdr:rowOff>1292225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E86BC24D-BB76-47A7-A2E5-CCA2CF210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4112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525</xdr:row>
      <xdr:rowOff>22225</xdr:rowOff>
    </xdr:from>
    <xdr:to>
      <xdr:col>8</xdr:col>
      <xdr:colOff>9525</xdr:colOff>
      <xdr:row>525</xdr:row>
      <xdr:rowOff>1292225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45D21D9F-FC9E-477E-8A8E-FFD4BFA58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5426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526</xdr:row>
      <xdr:rowOff>22225</xdr:rowOff>
    </xdr:from>
    <xdr:to>
      <xdr:col>7</xdr:col>
      <xdr:colOff>852311</xdr:colOff>
      <xdr:row>526</xdr:row>
      <xdr:rowOff>1292225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8EEF2D82-CBA7-45C9-BE42-73798A544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6741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527</xdr:row>
      <xdr:rowOff>22225</xdr:rowOff>
    </xdr:from>
    <xdr:to>
      <xdr:col>7</xdr:col>
      <xdr:colOff>860778</xdr:colOff>
      <xdr:row>527</xdr:row>
      <xdr:rowOff>1292225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74956C3C-AD4A-46CB-88CD-8092C0D98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805560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528</xdr:row>
      <xdr:rowOff>22225</xdr:rowOff>
    </xdr:from>
    <xdr:to>
      <xdr:col>8</xdr:col>
      <xdr:colOff>26458</xdr:colOff>
      <xdr:row>528</xdr:row>
      <xdr:rowOff>1292225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3DBCC01B-CDFE-4435-ADD0-31E4B94E5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493700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529</xdr:row>
      <xdr:rowOff>22225</xdr:rowOff>
    </xdr:from>
    <xdr:to>
      <xdr:col>8</xdr:col>
      <xdr:colOff>9525</xdr:colOff>
      <xdr:row>529</xdr:row>
      <xdr:rowOff>1292225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CEC3F191-4D01-4CF8-BDBE-E8DC45A0D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0684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530</xdr:row>
      <xdr:rowOff>22225</xdr:rowOff>
    </xdr:from>
    <xdr:to>
      <xdr:col>7</xdr:col>
      <xdr:colOff>843844</xdr:colOff>
      <xdr:row>530</xdr:row>
      <xdr:rowOff>1292225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F1B73529-116E-4246-908C-29463D328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19989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531</xdr:row>
      <xdr:rowOff>22225</xdr:rowOff>
    </xdr:from>
    <xdr:to>
      <xdr:col>8</xdr:col>
      <xdr:colOff>9525</xdr:colOff>
      <xdr:row>531</xdr:row>
      <xdr:rowOff>1292225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0F310DB5-CF46-4A8D-BF6C-BC6A8B689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3313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532</xdr:row>
      <xdr:rowOff>22225</xdr:rowOff>
    </xdr:from>
    <xdr:to>
      <xdr:col>8</xdr:col>
      <xdr:colOff>9525</xdr:colOff>
      <xdr:row>532</xdr:row>
      <xdr:rowOff>1292225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5D017695-38DE-485F-B333-EBB360AD6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4627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533</xdr:row>
      <xdr:rowOff>22225</xdr:rowOff>
    </xdr:from>
    <xdr:to>
      <xdr:col>7</xdr:col>
      <xdr:colOff>872067</xdr:colOff>
      <xdr:row>533</xdr:row>
      <xdr:rowOff>1292225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D6F22E2D-1E82-4D9D-8FAA-FFF478226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59423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534</xdr:row>
      <xdr:rowOff>22225</xdr:rowOff>
    </xdr:from>
    <xdr:to>
      <xdr:col>7</xdr:col>
      <xdr:colOff>852311</xdr:colOff>
      <xdr:row>534</xdr:row>
      <xdr:rowOff>1292225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83450F29-2997-44C7-B89E-DB6B6244D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72567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535</xdr:row>
      <xdr:rowOff>22225</xdr:rowOff>
    </xdr:from>
    <xdr:to>
      <xdr:col>7</xdr:col>
      <xdr:colOff>843844</xdr:colOff>
      <xdr:row>535</xdr:row>
      <xdr:rowOff>1292225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9276B795-4B97-447E-8111-21D2A8BA1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85712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536</xdr:row>
      <xdr:rowOff>22225</xdr:rowOff>
    </xdr:from>
    <xdr:to>
      <xdr:col>8</xdr:col>
      <xdr:colOff>71614</xdr:colOff>
      <xdr:row>536</xdr:row>
      <xdr:rowOff>1292225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097367FF-2B2D-4A56-8AEC-47351660D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598856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537</xdr:row>
      <xdr:rowOff>22225</xdr:rowOff>
    </xdr:from>
    <xdr:to>
      <xdr:col>7</xdr:col>
      <xdr:colOff>852311</xdr:colOff>
      <xdr:row>537</xdr:row>
      <xdr:rowOff>1292225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F944B1FD-1721-4DA7-A32D-4EB7E3BC7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1200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538</xdr:row>
      <xdr:rowOff>22225</xdr:rowOff>
    </xdr:from>
    <xdr:to>
      <xdr:col>8</xdr:col>
      <xdr:colOff>26458</xdr:colOff>
      <xdr:row>538</xdr:row>
      <xdr:rowOff>1292225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A7215EF7-A73B-42B3-BBC7-1D74CEEB8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25145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539</xdr:row>
      <xdr:rowOff>22225</xdr:rowOff>
    </xdr:from>
    <xdr:to>
      <xdr:col>8</xdr:col>
      <xdr:colOff>74436</xdr:colOff>
      <xdr:row>539</xdr:row>
      <xdr:rowOff>1292225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57809A6F-4F17-4B78-B520-59BC3252B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38290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540</xdr:row>
      <xdr:rowOff>22225</xdr:rowOff>
    </xdr:from>
    <xdr:to>
      <xdr:col>8</xdr:col>
      <xdr:colOff>26458</xdr:colOff>
      <xdr:row>540</xdr:row>
      <xdr:rowOff>1292225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4A7DA319-C8D6-4D19-B1B8-2FC4FE0A7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5143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541</xdr:row>
      <xdr:rowOff>22225</xdr:rowOff>
    </xdr:from>
    <xdr:to>
      <xdr:col>8</xdr:col>
      <xdr:colOff>74436</xdr:colOff>
      <xdr:row>541</xdr:row>
      <xdr:rowOff>1292225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3E058259-850D-43E1-9018-D6C9B03D5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64579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542</xdr:row>
      <xdr:rowOff>22225</xdr:rowOff>
    </xdr:from>
    <xdr:to>
      <xdr:col>7</xdr:col>
      <xdr:colOff>855133</xdr:colOff>
      <xdr:row>542</xdr:row>
      <xdr:rowOff>1292225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46AEB967-E3BE-429B-9F58-20E6FC499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77723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543</xdr:row>
      <xdr:rowOff>22225</xdr:rowOff>
    </xdr:from>
    <xdr:to>
      <xdr:col>8</xdr:col>
      <xdr:colOff>9525</xdr:colOff>
      <xdr:row>543</xdr:row>
      <xdr:rowOff>1292225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69D507C6-3DE9-4144-91F2-B20A743BC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69086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544</xdr:row>
      <xdr:rowOff>22225</xdr:rowOff>
    </xdr:from>
    <xdr:to>
      <xdr:col>8</xdr:col>
      <xdr:colOff>26458</xdr:colOff>
      <xdr:row>544</xdr:row>
      <xdr:rowOff>1292225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6753CA86-D147-4DB9-9267-4CC00C1DF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04012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545</xdr:row>
      <xdr:rowOff>22225</xdr:rowOff>
    </xdr:from>
    <xdr:to>
      <xdr:col>8</xdr:col>
      <xdr:colOff>74436</xdr:colOff>
      <xdr:row>545</xdr:row>
      <xdr:rowOff>1292225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660A27AA-9003-44CB-830E-6655F59DF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17157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546</xdr:row>
      <xdr:rowOff>22225</xdr:rowOff>
    </xdr:from>
    <xdr:to>
      <xdr:col>7</xdr:col>
      <xdr:colOff>872067</xdr:colOff>
      <xdr:row>546</xdr:row>
      <xdr:rowOff>1292225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xmlns="" id="{21A4D645-C8CA-41AF-A90E-BCF6D54D4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3030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547</xdr:row>
      <xdr:rowOff>22225</xdr:rowOff>
    </xdr:from>
    <xdr:to>
      <xdr:col>8</xdr:col>
      <xdr:colOff>9525</xdr:colOff>
      <xdr:row>547</xdr:row>
      <xdr:rowOff>1292225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xmlns="" id="{0A4F7B13-A4BF-4506-B6B4-AE58AB24C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4344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548</xdr:row>
      <xdr:rowOff>22225</xdr:rowOff>
    </xdr:from>
    <xdr:to>
      <xdr:col>8</xdr:col>
      <xdr:colOff>9525</xdr:colOff>
      <xdr:row>548</xdr:row>
      <xdr:rowOff>1292225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5E41AB5B-FB5F-4ADE-8E41-90A62C777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5659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549</xdr:row>
      <xdr:rowOff>22225</xdr:rowOff>
    </xdr:from>
    <xdr:to>
      <xdr:col>8</xdr:col>
      <xdr:colOff>9525</xdr:colOff>
      <xdr:row>549</xdr:row>
      <xdr:rowOff>1292225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08938696-01AE-4333-B558-027482910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6973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550</xdr:row>
      <xdr:rowOff>22225</xdr:rowOff>
    </xdr:from>
    <xdr:to>
      <xdr:col>8</xdr:col>
      <xdr:colOff>9525</xdr:colOff>
      <xdr:row>550</xdr:row>
      <xdr:rowOff>1292225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78375D52-45EA-4D11-BF44-4EF2E222B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8287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551</xdr:row>
      <xdr:rowOff>22225</xdr:rowOff>
    </xdr:from>
    <xdr:to>
      <xdr:col>8</xdr:col>
      <xdr:colOff>6703</xdr:colOff>
      <xdr:row>551</xdr:row>
      <xdr:rowOff>1292225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C1E65567-A9C0-4C96-9F7F-57132EF86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796024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552</xdr:row>
      <xdr:rowOff>22225</xdr:rowOff>
    </xdr:from>
    <xdr:to>
      <xdr:col>7</xdr:col>
      <xdr:colOff>843844</xdr:colOff>
      <xdr:row>552</xdr:row>
      <xdr:rowOff>1292225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3B730677-3896-4B1D-8D2F-6C27D090F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09168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553</xdr:row>
      <xdr:rowOff>22225</xdr:rowOff>
    </xdr:from>
    <xdr:to>
      <xdr:col>8</xdr:col>
      <xdr:colOff>26458</xdr:colOff>
      <xdr:row>553</xdr:row>
      <xdr:rowOff>1292225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F69D689D-86D7-4E3D-9E5A-11222E4E6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22313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554</xdr:row>
      <xdr:rowOff>22225</xdr:rowOff>
    </xdr:from>
    <xdr:to>
      <xdr:col>8</xdr:col>
      <xdr:colOff>74436</xdr:colOff>
      <xdr:row>554</xdr:row>
      <xdr:rowOff>1292225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215880D6-89C2-47C3-AAA7-4E7348BC2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35457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555</xdr:row>
      <xdr:rowOff>22225</xdr:rowOff>
    </xdr:from>
    <xdr:to>
      <xdr:col>8</xdr:col>
      <xdr:colOff>9525</xdr:colOff>
      <xdr:row>555</xdr:row>
      <xdr:rowOff>1292225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D52B7A9C-99C1-42BF-AE1C-CD4757FB6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4860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556</xdr:row>
      <xdr:rowOff>22225</xdr:rowOff>
    </xdr:from>
    <xdr:to>
      <xdr:col>8</xdr:col>
      <xdr:colOff>9525</xdr:colOff>
      <xdr:row>556</xdr:row>
      <xdr:rowOff>1292225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016C485B-61CB-42F6-B7BD-F0D644995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6174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557</xdr:row>
      <xdr:rowOff>22225</xdr:rowOff>
    </xdr:from>
    <xdr:to>
      <xdr:col>7</xdr:col>
      <xdr:colOff>843844</xdr:colOff>
      <xdr:row>557</xdr:row>
      <xdr:rowOff>1292225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C17CD8E3-5C2A-466E-99D9-F615180CC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74891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558</xdr:row>
      <xdr:rowOff>22225</xdr:rowOff>
    </xdr:from>
    <xdr:to>
      <xdr:col>8</xdr:col>
      <xdr:colOff>9525</xdr:colOff>
      <xdr:row>558</xdr:row>
      <xdr:rowOff>1292225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25D8D968-6807-45D0-B640-F3C5CCC65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88803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559</xdr:row>
      <xdr:rowOff>22225</xdr:rowOff>
    </xdr:from>
    <xdr:to>
      <xdr:col>8</xdr:col>
      <xdr:colOff>9525</xdr:colOff>
      <xdr:row>559</xdr:row>
      <xdr:rowOff>1292225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1C23F328-9A20-4C44-B912-FA05D78F3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0118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560</xdr:row>
      <xdr:rowOff>22225</xdr:rowOff>
    </xdr:from>
    <xdr:to>
      <xdr:col>7</xdr:col>
      <xdr:colOff>841022</xdr:colOff>
      <xdr:row>560</xdr:row>
      <xdr:rowOff>1292225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FA31746A-E202-42B5-B55C-7271FE68F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1432450"/>
          <a:ext cx="815622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561</xdr:row>
      <xdr:rowOff>22225</xdr:rowOff>
    </xdr:from>
    <xdr:to>
      <xdr:col>8</xdr:col>
      <xdr:colOff>26458</xdr:colOff>
      <xdr:row>561</xdr:row>
      <xdr:rowOff>1292225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13B76335-D5F2-4568-BAF1-5FB4B0238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27469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562</xdr:row>
      <xdr:rowOff>22225</xdr:rowOff>
    </xdr:from>
    <xdr:to>
      <xdr:col>8</xdr:col>
      <xdr:colOff>9525</xdr:colOff>
      <xdr:row>562</xdr:row>
      <xdr:rowOff>1292225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9E5C9A5A-1570-4D53-A9DB-780511BCD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4061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563</xdr:row>
      <xdr:rowOff>22225</xdr:rowOff>
    </xdr:from>
    <xdr:to>
      <xdr:col>7</xdr:col>
      <xdr:colOff>872067</xdr:colOff>
      <xdr:row>563</xdr:row>
      <xdr:rowOff>1292225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8E4EA358-9954-4E72-B3BE-AFE501C5F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5375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564</xdr:row>
      <xdr:rowOff>22225</xdr:rowOff>
    </xdr:from>
    <xdr:to>
      <xdr:col>7</xdr:col>
      <xdr:colOff>843844</xdr:colOff>
      <xdr:row>564</xdr:row>
      <xdr:rowOff>1292225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4C503DA1-31B5-4649-A97B-1710F9049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6690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565</xdr:row>
      <xdr:rowOff>22225</xdr:rowOff>
    </xdr:from>
    <xdr:to>
      <xdr:col>8</xdr:col>
      <xdr:colOff>9525</xdr:colOff>
      <xdr:row>565</xdr:row>
      <xdr:rowOff>1292225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BB560AC6-1BAF-4795-B4B8-CE30CD38F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8004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566</xdr:row>
      <xdr:rowOff>22225</xdr:rowOff>
    </xdr:from>
    <xdr:to>
      <xdr:col>8</xdr:col>
      <xdr:colOff>9525</xdr:colOff>
      <xdr:row>566</xdr:row>
      <xdr:rowOff>1292225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4ACC479B-B744-403A-A86C-6E68B8CA3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699319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567</xdr:row>
      <xdr:rowOff>22225</xdr:rowOff>
    </xdr:from>
    <xdr:to>
      <xdr:col>8</xdr:col>
      <xdr:colOff>26458</xdr:colOff>
      <xdr:row>567</xdr:row>
      <xdr:rowOff>1292225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0232AC60-21DB-4037-9D42-DB3967E25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0633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568</xdr:row>
      <xdr:rowOff>22225</xdr:rowOff>
    </xdr:from>
    <xdr:to>
      <xdr:col>8</xdr:col>
      <xdr:colOff>9525</xdr:colOff>
      <xdr:row>568</xdr:row>
      <xdr:rowOff>1292225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A2E16156-B977-40C3-865A-7980FDB2D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1948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569</xdr:row>
      <xdr:rowOff>22225</xdr:rowOff>
    </xdr:from>
    <xdr:to>
      <xdr:col>7</xdr:col>
      <xdr:colOff>852311</xdr:colOff>
      <xdr:row>569</xdr:row>
      <xdr:rowOff>1292225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033E91A4-5155-44A5-809B-002A00B29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32625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570</xdr:row>
      <xdr:rowOff>22225</xdr:rowOff>
    </xdr:from>
    <xdr:to>
      <xdr:col>7</xdr:col>
      <xdr:colOff>874889</xdr:colOff>
      <xdr:row>570</xdr:row>
      <xdr:rowOff>1292225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9308124E-6DE4-4C65-A961-630091EC0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4576950"/>
          <a:ext cx="8494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571</xdr:row>
      <xdr:rowOff>22225</xdr:rowOff>
    </xdr:from>
    <xdr:to>
      <xdr:col>8</xdr:col>
      <xdr:colOff>9525</xdr:colOff>
      <xdr:row>571</xdr:row>
      <xdr:rowOff>1292225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75809050-C54A-4AB9-842E-11ADCDFDA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5891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572</xdr:row>
      <xdr:rowOff>22225</xdr:rowOff>
    </xdr:from>
    <xdr:to>
      <xdr:col>7</xdr:col>
      <xdr:colOff>852311</xdr:colOff>
      <xdr:row>572</xdr:row>
      <xdr:rowOff>1292225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F6AF88DB-9EB4-442C-8040-C77BCA771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72058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573</xdr:row>
      <xdr:rowOff>22225</xdr:rowOff>
    </xdr:from>
    <xdr:to>
      <xdr:col>7</xdr:col>
      <xdr:colOff>872067</xdr:colOff>
      <xdr:row>573</xdr:row>
      <xdr:rowOff>1292225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94A92883-BF06-423D-A9A0-89394F259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85203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574</xdr:row>
      <xdr:rowOff>22225</xdr:rowOff>
    </xdr:from>
    <xdr:to>
      <xdr:col>7</xdr:col>
      <xdr:colOff>872067</xdr:colOff>
      <xdr:row>574</xdr:row>
      <xdr:rowOff>1292225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B96EDC05-0D6D-40C1-9381-A119BA89A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09834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575</xdr:row>
      <xdr:rowOff>22225</xdr:rowOff>
    </xdr:from>
    <xdr:to>
      <xdr:col>7</xdr:col>
      <xdr:colOff>872067</xdr:colOff>
      <xdr:row>575</xdr:row>
      <xdr:rowOff>1292225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6B327ABB-5123-43F0-8F72-AAFC65774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1149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576</xdr:row>
      <xdr:rowOff>22225</xdr:rowOff>
    </xdr:from>
    <xdr:to>
      <xdr:col>8</xdr:col>
      <xdr:colOff>26458</xdr:colOff>
      <xdr:row>576</xdr:row>
      <xdr:rowOff>1292225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B97E4D75-21D0-402E-80EA-22BF44FA0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24636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577</xdr:row>
      <xdr:rowOff>22225</xdr:rowOff>
    </xdr:from>
    <xdr:to>
      <xdr:col>7</xdr:col>
      <xdr:colOff>852311</xdr:colOff>
      <xdr:row>577</xdr:row>
      <xdr:rowOff>1292225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E7CBEE65-F542-401D-909C-6A7FF44BE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3778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578</xdr:row>
      <xdr:rowOff>22225</xdr:rowOff>
    </xdr:from>
    <xdr:to>
      <xdr:col>8</xdr:col>
      <xdr:colOff>122414</xdr:colOff>
      <xdr:row>578</xdr:row>
      <xdr:rowOff>1292225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59923EEC-DF3E-4F61-B19C-2597A2479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5092550"/>
          <a:ext cx="10018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579</xdr:row>
      <xdr:rowOff>22225</xdr:rowOff>
    </xdr:from>
    <xdr:to>
      <xdr:col>8</xdr:col>
      <xdr:colOff>26458</xdr:colOff>
      <xdr:row>579</xdr:row>
      <xdr:rowOff>1292225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47486BAC-4F32-4ADA-A5F2-75A2BD4A0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64070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580</xdr:row>
      <xdr:rowOff>22225</xdr:rowOff>
    </xdr:from>
    <xdr:to>
      <xdr:col>8</xdr:col>
      <xdr:colOff>71614</xdr:colOff>
      <xdr:row>580</xdr:row>
      <xdr:rowOff>1292225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xmlns="" id="{80AE363D-405B-450A-989E-DEE089330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77214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581</xdr:row>
      <xdr:rowOff>22225</xdr:rowOff>
    </xdr:from>
    <xdr:to>
      <xdr:col>7</xdr:col>
      <xdr:colOff>852311</xdr:colOff>
      <xdr:row>581</xdr:row>
      <xdr:rowOff>1292225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343EFC56-4F60-43D2-98D3-41F76FDEC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190359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582</xdr:row>
      <xdr:rowOff>22225</xdr:rowOff>
    </xdr:from>
    <xdr:to>
      <xdr:col>7</xdr:col>
      <xdr:colOff>843844</xdr:colOff>
      <xdr:row>582</xdr:row>
      <xdr:rowOff>1292225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1E263CFF-E63B-41C8-904C-6FB60327A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03503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583</xdr:row>
      <xdr:rowOff>22225</xdr:rowOff>
    </xdr:from>
    <xdr:to>
      <xdr:col>8</xdr:col>
      <xdr:colOff>74436</xdr:colOff>
      <xdr:row>583</xdr:row>
      <xdr:rowOff>1292225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D9D18D8F-89C0-4EDF-AF0D-3EDEA219A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16648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584</xdr:row>
      <xdr:rowOff>22225</xdr:rowOff>
    </xdr:from>
    <xdr:to>
      <xdr:col>7</xdr:col>
      <xdr:colOff>872067</xdr:colOff>
      <xdr:row>584</xdr:row>
      <xdr:rowOff>1292225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12456ED2-188E-412F-A5C8-857BA17FD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29792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585</xdr:row>
      <xdr:rowOff>22225</xdr:rowOff>
    </xdr:from>
    <xdr:to>
      <xdr:col>8</xdr:col>
      <xdr:colOff>63147</xdr:colOff>
      <xdr:row>585</xdr:row>
      <xdr:rowOff>1292225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BD268D3B-AF95-4410-BFEB-3FB08C767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4293700"/>
          <a:ext cx="942622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586</xdr:row>
      <xdr:rowOff>22225</xdr:rowOff>
    </xdr:from>
    <xdr:to>
      <xdr:col>7</xdr:col>
      <xdr:colOff>852311</xdr:colOff>
      <xdr:row>586</xdr:row>
      <xdr:rowOff>1292225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CF0C9280-8EA8-4844-91F9-9C8D75160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5608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587</xdr:row>
      <xdr:rowOff>22225</xdr:rowOff>
    </xdr:from>
    <xdr:to>
      <xdr:col>8</xdr:col>
      <xdr:colOff>26458</xdr:colOff>
      <xdr:row>587</xdr:row>
      <xdr:rowOff>1292225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282EF346-CD08-4B9E-B615-48C6C7E8F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6922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588</xdr:row>
      <xdr:rowOff>22225</xdr:rowOff>
    </xdr:from>
    <xdr:to>
      <xdr:col>8</xdr:col>
      <xdr:colOff>9525</xdr:colOff>
      <xdr:row>588</xdr:row>
      <xdr:rowOff>1292225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391BBC83-97FC-4538-BC26-5559E1A2C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8237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589</xdr:row>
      <xdr:rowOff>22225</xdr:rowOff>
    </xdr:from>
    <xdr:to>
      <xdr:col>8</xdr:col>
      <xdr:colOff>9525</xdr:colOff>
      <xdr:row>589</xdr:row>
      <xdr:rowOff>1292225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063F3B84-E8DD-4872-867F-F3672EA6A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29551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590</xdr:row>
      <xdr:rowOff>22225</xdr:rowOff>
    </xdr:from>
    <xdr:to>
      <xdr:col>8</xdr:col>
      <xdr:colOff>9525</xdr:colOff>
      <xdr:row>590</xdr:row>
      <xdr:rowOff>1292225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BBDFEC56-494C-49B5-9ECE-2B837AD00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0865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591</xdr:row>
      <xdr:rowOff>22225</xdr:rowOff>
    </xdr:from>
    <xdr:to>
      <xdr:col>7</xdr:col>
      <xdr:colOff>843844</xdr:colOff>
      <xdr:row>591</xdr:row>
      <xdr:rowOff>1292225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0100B5EC-7F38-4691-A4EF-0AB6853C9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21804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592</xdr:row>
      <xdr:rowOff>22225</xdr:rowOff>
    </xdr:from>
    <xdr:to>
      <xdr:col>8</xdr:col>
      <xdr:colOff>9525</xdr:colOff>
      <xdr:row>592</xdr:row>
      <xdr:rowOff>1292225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C3179CA7-F61F-414A-9A50-B91618A32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3494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593</xdr:row>
      <xdr:rowOff>22225</xdr:rowOff>
    </xdr:from>
    <xdr:to>
      <xdr:col>7</xdr:col>
      <xdr:colOff>852311</xdr:colOff>
      <xdr:row>593</xdr:row>
      <xdr:rowOff>1292225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E4665866-8E4C-4AEC-AC0E-3DB2A2AB7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48093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594</xdr:row>
      <xdr:rowOff>22225</xdr:rowOff>
    </xdr:from>
    <xdr:to>
      <xdr:col>7</xdr:col>
      <xdr:colOff>843844</xdr:colOff>
      <xdr:row>594</xdr:row>
      <xdr:rowOff>1292225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79782F87-1121-4FBC-8BF6-7A9177619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61237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595</xdr:row>
      <xdr:rowOff>22225</xdr:rowOff>
    </xdr:from>
    <xdr:to>
      <xdr:col>7</xdr:col>
      <xdr:colOff>843844</xdr:colOff>
      <xdr:row>595</xdr:row>
      <xdr:rowOff>1292225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129B6BA4-7F22-409D-9D16-F85E6566B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74382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596</xdr:row>
      <xdr:rowOff>22225</xdr:rowOff>
    </xdr:from>
    <xdr:to>
      <xdr:col>8</xdr:col>
      <xdr:colOff>170392</xdr:colOff>
      <xdr:row>596</xdr:row>
      <xdr:rowOff>1292225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xmlns="" id="{EF6D5CAD-E890-44A0-8E1A-0EE241A23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38752650"/>
          <a:ext cx="10498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597</xdr:row>
      <xdr:rowOff>22225</xdr:rowOff>
    </xdr:from>
    <xdr:to>
      <xdr:col>8</xdr:col>
      <xdr:colOff>6703</xdr:colOff>
      <xdr:row>597</xdr:row>
      <xdr:rowOff>1292225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D57C9B35-F36B-43E5-B119-CE3967FCF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00671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598</xdr:row>
      <xdr:rowOff>22225</xdr:rowOff>
    </xdr:from>
    <xdr:to>
      <xdr:col>8</xdr:col>
      <xdr:colOff>71614</xdr:colOff>
      <xdr:row>598</xdr:row>
      <xdr:rowOff>1292225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8B67A974-16D6-4C9B-B899-2C9A7B3A6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13815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599</xdr:row>
      <xdr:rowOff>22225</xdr:rowOff>
    </xdr:from>
    <xdr:to>
      <xdr:col>8</xdr:col>
      <xdr:colOff>9525</xdr:colOff>
      <xdr:row>599</xdr:row>
      <xdr:rowOff>1292225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D4F8453D-4C91-408B-9BA0-E656F1289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2696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600</xdr:row>
      <xdr:rowOff>22225</xdr:rowOff>
    </xdr:from>
    <xdr:to>
      <xdr:col>7</xdr:col>
      <xdr:colOff>872067</xdr:colOff>
      <xdr:row>600</xdr:row>
      <xdr:rowOff>1292225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A30D03C2-5EC4-46FB-8EC2-B298E06D3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4010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601</xdr:row>
      <xdr:rowOff>22225</xdr:rowOff>
    </xdr:from>
    <xdr:to>
      <xdr:col>7</xdr:col>
      <xdr:colOff>843844</xdr:colOff>
      <xdr:row>601</xdr:row>
      <xdr:rowOff>1292225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99368BAF-9D91-40E6-ABA6-9B687071B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53249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602</xdr:row>
      <xdr:rowOff>22225</xdr:rowOff>
    </xdr:from>
    <xdr:to>
      <xdr:col>7</xdr:col>
      <xdr:colOff>874889</xdr:colOff>
      <xdr:row>602</xdr:row>
      <xdr:rowOff>1292225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61D1095E-9A0A-4626-BE49-A0CADBBEB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6639350"/>
          <a:ext cx="8494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603</xdr:row>
      <xdr:rowOff>22225</xdr:rowOff>
    </xdr:from>
    <xdr:to>
      <xdr:col>7</xdr:col>
      <xdr:colOff>843844</xdr:colOff>
      <xdr:row>603</xdr:row>
      <xdr:rowOff>1292225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647C6DB8-5322-4636-B203-6711B581F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79538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604</xdr:row>
      <xdr:rowOff>22225</xdr:rowOff>
    </xdr:from>
    <xdr:to>
      <xdr:col>7</xdr:col>
      <xdr:colOff>852311</xdr:colOff>
      <xdr:row>604</xdr:row>
      <xdr:rowOff>1292225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4C73A84C-7D25-442D-B874-B54B4C4C0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49268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605</xdr:row>
      <xdr:rowOff>22225</xdr:rowOff>
    </xdr:from>
    <xdr:to>
      <xdr:col>8</xdr:col>
      <xdr:colOff>9525</xdr:colOff>
      <xdr:row>605</xdr:row>
      <xdr:rowOff>1292225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6C714A44-84E7-4AED-997D-BB93BFCC7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0582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606</xdr:row>
      <xdr:rowOff>22225</xdr:rowOff>
    </xdr:from>
    <xdr:to>
      <xdr:col>7</xdr:col>
      <xdr:colOff>852311</xdr:colOff>
      <xdr:row>606</xdr:row>
      <xdr:rowOff>1292225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A595AEEA-35FD-460D-9ACE-BA7A0D16C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1897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607</xdr:row>
      <xdr:rowOff>22225</xdr:rowOff>
    </xdr:from>
    <xdr:to>
      <xdr:col>8</xdr:col>
      <xdr:colOff>74436</xdr:colOff>
      <xdr:row>607</xdr:row>
      <xdr:rowOff>1292225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914D925E-1962-49BA-9D9D-8388AD6DA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32116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608</xdr:row>
      <xdr:rowOff>22225</xdr:rowOff>
    </xdr:from>
    <xdr:to>
      <xdr:col>7</xdr:col>
      <xdr:colOff>872067</xdr:colOff>
      <xdr:row>608</xdr:row>
      <xdr:rowOff>1292225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C088F844-E300-4C97-86A1-9680A61E3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45260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609</xdr:row>
      <xdr:rowOff>22225</xdr:rowOff>
    </xdr:from>
    <xdr:to>
      <xdr:col>8</xdr:col>
      <xdr:colOff>9525</xdr:colOff>
      <xdr:row>609</xdr:row>
      <xdr:rowOff>1292225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696C2CEF-A354-4151-A968-C1033CA69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5840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610</xdr:row>
      <xdr:rowOff>22225</xdr:rowOff>
    </xdr:from>
    <xdr:to>
      <xdr:col>7</xdr:col>
      <xdr:colOff>852311</xdr:colOff>
      <xdr:row>610</xdr:row>
      <xdr:rowOff>1292225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5CBFA999-6608-4E28-8412-486D767D6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7154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611</xdr:row>
      <xdr:rowOff>22225</xdr:rowOff>
    </xdr:from>
    <xdr:to>
      <xdr:col>7</xdr:col>
      <xdr:colOff>852311</xdr:colOff>
      <xdr:row>611</xdr:row>
      <xdr:rowOff>1292225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BBF3B602-D3E1-4DB5-878C-45D4C32D2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8469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612</xdr:row>
      <xdr:rowOff>22225</xdr:rowOff>
    </xdr:from>
    <xdr:to>
      <xdr:col>8</xdr:col>
      <xdr:colOff>9525</xdr:colOff>
      <xdr:row>612</xdr:row>
      <xdr:rowOff>1292225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039CFD46-5BFD-4659-9E9E-436B68129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59783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613</xdr:row>
      <xdr:rowOff>22225</xdr:rowOff>
    </xdr:from>
    <xdr:to>
      <xdr:col>7</xdr:col>
      <xdr:colOff>843844</xdr:colOff>
      <xdr:row>613</xdr:row>
      <xdr:rowOff>1292225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0C606891-9B39-4908-A828-9FC7B512D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10983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614</xdr:row>
      <xdr:rowOff>22225</xdr:rowOff>
    </xdr:from>
    <xdr:to>
      <xdr:col>7</xdr:col>
      <xdr:colOff>843844</xdr:colOff>
      <xdr:row>614</xdr:row>
      <xdr:rowOff>1292225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02D8103F-3772-4C03-9515-154E8C672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24127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615</xdr:row>
      <xdr:rowOff>22225</xdr:rowOff>
    </xdr:from>
    <xdr:to>
      <xdr:col>7</xdr:col>
      <xdr:colOff>843844</xdr:colOff>
      <xdr:row>615</xdr:row>
      <xdr:rowOff>1292225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D0AD7C4B-6229-4A73-8265-6EC544E59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37272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616</xdr:row>
      <xdr:rowOff>22225</xdr:rowOff>
    </xdr:from>
    <xdr:to>
      <xdr:col>7</xdr:col>
      <xdr:colOff>852311</xdr:colOff>
      <xdr:row>616</xdr:row>
      <xdr:rowOff>1292225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8DE23234-6A18-4CDD-924F-8F63AEC09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5041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617</xdr:row>
      <xdr:rowOff>22225</xdr:rowOff>
    </xdr:from>
    <xdr:to>
      <xdr:col>8</xdr:col>
      <xdr:colOff>9525</xdr:colOff>
      <xdr:row>617</xdr:row>
      <xdr:rowOff>1292225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BF1334E2-2A90-46E7-93D2-16908850B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63561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618</xdr:row>
      <xdr:rowOff>22225</xdr:rowOff>
    </xdr:from>
    <xdr:to>
      <xdr:col>7</xdr:col>
      <xdr:colOff>852311</xdr:colOff>
      <xdr:row>618</xdr:row>
      <xdr:rowOff>1292225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A5D26A9E-5006-4297-BEF8-F8CF9A6EC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7670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619</xdr:row>
      <xdr:rowOff>22225</xdr:rowOff>
    </xdr:from>
    <xdr:to>
      <xdr:col>8</xdr:col>
      <xdr:colOff>9525</xdr:colOff>
      <xdr:row>619</xdr:row>
      <xdr:rowOff>1292225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5DD6F10F-24C5-4A98-ABB0-E5657F65C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68985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620</xdr:row>
      <xdr:rowOff>22225</xdr:rowOff>
    </xdr:from>
    <xdr:to>
      <xdr:col>7</xdr:col>
      <xdr:colOff>855133</xdr:colOff>
      <xdr:row>620</xdr:row>
      <xdr:rowOff>1292225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74A57E0A-4F67-4799-A7B4-1659C8DFE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02994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621</xdr:row>
      <xdr:rowOff>22225</xdr:rowOff>
    </xdr:from>
    <xdr:to>
      <xdr:col>8</xdr:col>
      <xdr:colOff>9525</xdr:colOff>
      <xdr:row>621</xdr:row>
      <xdr:rowOff>1292225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AD89D043-F22F-4AD5-8D5D-E3F628ECB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1613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622</xdr:row>
      <xdr:rowOff>22225</xdr:rowOff>
    </xdr:from>
    <xdr:to>
      <xdr:col>8</xdr:col>
      <xdr:colOff>26458</xdr:colOff>
      <xdr:row>622</xdr:row>
      <xdr:rowOff>1292225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B0478548-6FB3-4EEB-A6F0-C0A44FCC3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29283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623</xdr:row>
      <xdr:rowOff>22225</xdr:rowOff>
    </xdr:from>
    <xdr:to>
      <xdr:col>7</xdr:col>
      <xdr:colOff>872067</xdr:colOff>
      <xdr:row>623</xdr:row>
      <xdr:rowOff>1292225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87841177-DE4F-4CB8-B1BE-A0AB36133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4242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624</xdr:row>
      <xdr:rowOff>22225</xdr:rowOff>
    </xdr:from>
    <xdr:to>
      <xdr:col>8</xdr:col>
      <xdr:colOff>26458</xdr:colOff>
      <xdr:row>624</xdr:row>
      <xdr:rowOff>1292225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1B484C0F-A080-4F38-93B2-306BDDC1E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55572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625</xdr:row>
      <xdr:rowOff>22225</xdr:rowOff>
    </xdr:from>
    <xdr:to>
      <xdr:col>8</xdr:col>
      <xdr:colOff>26458</xdr:colOff>
      <xdr:row>625</xdr:row>
      <xdr:rowOff>1292225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012B92C9-D273-4161-BFFE-1C6FA462E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68717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626</xdr:row>
      <xdr:rowOff>22225</xdr:rowOff>
    </xdr:from>
    <xdr:to>
      <xdr:col>7</xdr:col>
      <xdr:colOff>872067</xdr:colOff>
      <xdr:row>626</xdr:row>
      <xdr:rowOff>1292225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xmlns="" id="{7C44614F-4788-4AF7-AD1C-8C23F2725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81861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627</xdr:row>
      <xdr:rowOff>22225</xdr:rowOff>
    </xdr:from>
    <xdr:to>
      <xdr:col>7</xdr:col>
      <xdr:colOff>872067</xdr:colOff>
      <xdr:row>627</xdr:row>
      <xdr:rowOff>1292225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1CE87148-B302-4750-BFB4-5D1C9D72E8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79500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628</xdr:row>
      <xdr:rowOff>22225</xdr:rowOff>
    </xdr:from>
    <xdr:to>
      <xdr:col>7</xdr:col>
      <xdr:colOff>852311</xdr:colOff>
      <xdr:row>628</xdr:row>
      <xdr:rowOff>1292225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4B0304B7-DEF6-4511-B85E-1D0AA252F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08150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629</xdr:row>
      <xdr:rowOff>22225</xdr:rowOff>
    </xdr:from>
    <xdr:to>
      <xdr:col>8</xdr:col>
      <xdr:colOff>74436</xdr:colOff>
      <xdr:row>629</xdr:row>
      <xdr:rowOff>1292225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2DE089BB-6709-4932-A8A8-9FF6D94D3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21295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630</xdr:row>
      <xdr:rowOff>22225</xdr:rowOff>
    </xdr:from>
    <xdr:to>
      <xdr:col>7</xdr:col>
      <xdr:colOff>872067</xdr:colOff>
      <xdr:row>630</xdr:row>
      <xdr:rowOff>1292225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9EA66E5E-A8D6-45D1-A565-870254514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34439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631</xdr:row>
      <xdr:rowOff>22225</xdr:rowOff>
    </xdr:from>
    <xdr:to>
      <xdr:col>8</xdr:col>
      <xdr:colOff>9525</xdr:colOff>
      <xdr:row>631</xdr:row>
      <xdr:rowOff>1292225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1B45D2D1-0780-44F3-9A68-6AC2F7664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4758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633</xdr:row>
      <xdr:rowOff>22225</xdr:rowOff>
    </xdr:from>
    <xdr:to>
      <xdr:col>7</xdr:col>
      <xdr:colOff>843844</xdr:colOff>
      <xdr:row>633</xdr:row>
      <xdr:rowOff>1292225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19B88E1A-3DAA-4ED3-BF57-50F66D514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62633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634</xdr:row>
      <xdr:rowOff>22225</xdr:rowOff>
    </xdr:from>
    <xdr:to>
      <xdr:col>7</xdr:col>
      <xdr:colOff>872067</xdr:colOff>
      <xdr:row>634</xdr:row>
      <xdr:rowOff>1292225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4CFDD117-941F-48F1-B7A1-6C94B71AA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7577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635</xdr:row>
      <xdr:rowOff>22225</xdr:rowOff>
    </xdr:from>
    <xdr:to>
      <xdr:col>7</xdr:col>
      <xdr:colOff>872067</xdr:colOff>
      <xdr:row>635</xdr:row>
      <xdr:rowOff>1292225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01694FB4-EF91-4792-A5CD-E466FAAE6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888922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636</xdr:row>
      <xdr:rowOff>22225</xdr:rowOff>
    </xdr:from>
    <xdr:to>
      <xdr:col>7</xdr:col>
      <xdr:colOff>872067</xdr:colOff>
      <xdr:row>636</xdr:row>
      <xdr:rowOff>1292225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A7F84143-F1FA-4266-A5CB-91D07EE64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0206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637</xdr:row>
      <xdr:rowOff>22225</xdr:rowOff>
    </xdr:from>
    <xdr:to>
      <xdr:col>8</xdr:col>
      <xdr:colOff>9525</xdr:colOff>
      <xdr:row>637</xdr:row>
      <xdr:rowOff>1292225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902B8C0D-A3EC-4238-9A78-57FCE8A5B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1521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638</xdr:row>
      <xdr:rowOff>22225</xdr:rowOff>
    </xdr:from>
    <xdr:to>
      <xdr:col>7</xdr:col>
      <xdr:colOff>872067</xdr:colOff>
      <xdr:row>638</xdr:row>
      <xdr:rowOff>1292225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81322925-8B57-4778-8E5E-C1D41651B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2835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639</xdr:row>
      <xdr:rowOff>22225</xdr:rowOff>
    </xdr:from>
    <xdr:to>
      <xdr:col>8</xdr:col>
      <xdr:colOff>9525</xdr:colOff>
      <xdr:row>639</xdr:row>
      <xdr:rowOff>1292225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24C812B3-A952-4403-9565-4401C1D2C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4150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640</xdr:row>
      <xdr:rowOff>22225</xdr:rowOff>
    </xdr:from>
    <xdr:to>
      <xdr:col>8</xdr:col>
      <xdr:colOff>71614</xdr:colOff>
      <xdr:row>640</xdr:row>
      <xdr:rowOff>1292225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2F5D78BE-744C-4EEC-8678-4ED975027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54645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641</xdr:row>
      <xdr:rowOff>22225</xdr:rowOff>
    </xdr:from>
    <xdr:to>
      <xdr:col>8</xdr:col>
      <xdr:colOff>9525</xdr:colOff>
      <xdr:row>641</xdr:row>
      <xdr:rowOff>1292225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3C19329A-78C5-4E48-8CCC-BFD9D034F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6778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642</xdr:row>
      <xdr:rowOff>22225</xdr:rowOff>
    </xdr:from>
    <xdr:to>
      <xdr:col>8</xdr:col>
      <xdr:colOff>9525</xdr:colOff>
      <xdr:row>642</xdr:row>
      <xdr:rowOff>1292225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3C1BD077-1146-4004-9278-B99095CD2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8093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643</xdr:row>
      <xdr:rowOff>22225</xdr:rowOff>
    </xdr:from>
    <xdr:to>
      <xdr:col>8</xdr:col>
      <xdr:colOff>9525</xdr:colOff>
      <xdr:row>643</xdr:row>
      <xdr:rowOff>1292225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C78252A7-D1F7-4108-9715-1D4583F55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799407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644</xdr:row>
      <xdr:rowOff>22225</xdr:rowOff>
    </xdr:from>
    <xdr:to>
      <xdr:col>8</xdr:col>
      <xdr:colOff>134408</xdr:colOff>
      <xdr:row>644</xdr:row>
      <xdr:rowOff>1292225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3C317BF7-3973-4CD7-B454-E82C5FA40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0722300"/>
          <a:ext cx="101388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645</xdr:row>
      <xdr:rowOff>22225</xdr:rowOff>
    </xdr:from>
    <xdr:to>
      <xdr:col>7</xdr:col>
      <xdr:colOff>872067</xdr:colOff>
      <xdr:row>645</xdr:row>
      <xdr:rowOff>1292225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608B9CB4-35C2-491D-928B-3849A6E30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2036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646</xdr:row>
      <xdr:rowOff>22225</xdr:rowOff>
    </xdr:from>
    <xdr:to>
      <xdr:col>8</xdr:col>
      <xdr:colOff>9525</xdr:colOff>
      <xdr:row>646</xdr:row>
      <xdr:rowOff>1292225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C22C38A0-C9F5-4C9A-BFFB-718DB1835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3351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648</xdr:row>
      <xdr:rowOff>22225</xdr:rowOff>
    </xdr:from>
    <xdr:to>
      <xdr:col>8</xdr:col>
      <xdr:colOff>9525</xdr:colOff>
      <xdr:row>648</xdr:row>
      <xdr:rowOff>1292225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45447715-8BEC-4672-80EB-719DD7E94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4856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649</xdr:row>
      <xdr:rowOff>22225</xdr:rowOff>
    </xdr:from>
    <xdr:to>
      <xdr:col>7</xdr:col>
      <xdr:colOff>872067</xdr:colOff>
      <xdr:row>649</xdr:row>
      <xdr:rowOff>1292225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xmlns="" id="{20E1061A-CFB3-4726-A58C-EEA592268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61706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650</xdr:row>
      <xdr:rowOff>22225</xdr:rowOff>
    </xdr:from>
    <xdr:to>
      <xdr:col>8</xdr:col>
      <xdr:colOff>9525</xdr:colOff>
      <xdr:row>650</xdr:row>
      <xdr:rowOff>1292225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BD55AF83-BB6E-4B77-B84B-E98DBEEBC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7485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651</xdr:row>
      <xdr:rowOff>22225</xdr:rowOff>
    </xdr:from>
    <xdr:to>
      <xdr:col>8</xdr:col>
      <xdr:colOff>9525</xdr:colOff>
      <xdr:row>651</xdr:row>
      <xdr:rowOff>1292225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xmlns="" id="{4BCC1057-C3B7-4901-86D6-DF7EC27FD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08799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652</xdr:row>
      <xdr:rowOff>22225</xdr:rowOff>
    </xdr:from>
    <xdr:to>
      <xdr:col>8</xdr:col>
      <xdr:colOff>9525</xdr:colOff>
      <xdr:row>652</xdr:row>
      <xdr:rowOff>1292225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C61ECF78-2843-4A7A-A9BD-5A75C7B42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0113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653</xdr:row>
      <xdr:rowOff>22225</xdr:rowOff>
    </xdr:from>
    <xdr:to>
      <xdr:col>7</xdr:col>
      <xdr:colOff>872067</xdr:colOff>
      <xdr:row>653</xdr:row>
      <xdr:rowOff>1292225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B8BF8B40-C729-4137-BDF8-219F9D871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1428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655</xdr:row>
      <xdr:rowOff>22225</xdr:rowOff>
    </xdr:from>
    <xdr:to>
      <xdr:col>7</xdr:col>
      <xdr:colOff>855133</xdr:colOff>
      <xdr:row>655</xdr:row>
      <xdr:rowOff>1292225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6BC29176-542E-40A6-A5A8-C012BB73B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29333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656</xdr:row>
      <xdr:rowOff>22225</xdr:rowOff>
    </xdr:from>
    <xdr:to>
      <xdr:col>7</xdr:col>
      <xdr:colOff>855133</xdr:colOff>
      <xdr:row>656</xdr:row>
      <xdr:rowOff>1292225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xmlns="" id="{FDF11811-6D0C-43D9-BC90-367A42D7D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42478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657</xdr:row>
      <xdr:rowOff>22225</xdr:rowOff>
    </xdr:from>
    <xdr:to>
      <xdr:col>7</xdr:col>
      <xdr:colOff>843844</xdr:colOff>
      <xdr:row>657</xdr:row>
      <xdr:rowOff>1292225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DC3FB25D-D01A-4BBD-8E00-1A250497F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5562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658</xdr:row>
      <xdr:rowOff>22225</xdr:rowOff>
    </xdr:from>
    <xdr:to>
      <xdr:col>7</xdr:col>
      <xdr:colOff>855133</xdr:colOff>
      <xdr:row>658</xdr:row>
      <xdr:rowOff>1292225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9499041F-A127-4AF3-BBC9-1D1FF0616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68767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659</xdr:row>
      <xdr:rowOff>22225</xdr:rowOff>
    </xdr:from>
    <xdr:to>
      <xdr:col>7</xdr:col>
      <xdr:colOff>843844</xdr:colOff>
      <xdr:row>659</xdr:row>
      <xdr:rowOff>1292225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FA10F0D2-F077-4713-ABDB-A6FABB78D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81911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660</xdr:row>
      <xdr:rowOff>22225</xdr:rowOff>
    </xdr:from>
    <xdr:to>
      <xdr:col>7</xdr:col>
      <xdr:colOff>843844</xdr:colOff>
      <xdr:row>660</xdr:row>
      <xdr:rowOff>1292225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10996EC0-A402-4BCC-80D1-EB6E869FF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195056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661</xdr:row>
      <xdr:rowOff>22225</xdr:rowOff>
    </xdr:from>
    <xdr:to>
      <xdr:col>7</xdr:col>
      <xdr:colOff>855133</xdr:colOff>
      <xdr:row>661</xdr:row>
      <xdr:rowOff>1292225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16563686-D043-4403-B4FB-BCB30D8CC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08200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662</xdr:row>
      <xdr:rowOff>22225</xdr:rowOff>
    </xdr:from>
    <xdr:to>
      <xdr:col>7</xdr:col>
      <xdr:colOff>843844</xdr:colOff>
      <xdr:row>662</xdr:row>
      <xdr:rowOff>1292225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xmlns="" id="{8CADB700-72D8-4CD7-82AB-B851F0BF8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21345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663</xdr:row>
      <xdr:rowOff>22225</xdr:rowOff>
    </xdr:from>
    <xdr:to>
      <xdr:col>7</xdr:col>
      <xdr:colOff>843844</xdr:colOff>
      <xdr:row>663</xdr:row>
      <xdr:rowOff>1292225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12308E38-67AF-4F35-B7B1-EEB50B92D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34489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664</xdr:row>
      <xdr:rowOff>22225</xdr:rowOff>
    </xdr:from>
    <xdr:to>
      <xdr:col>8</xdr:col>
      <xdr:colOff>133703</xdr:colOff>
      <xdr:row>664</xdr:row>
      <xdr:rowOff>1292225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C064F918-EC83-4BB3-988B-C24675086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4763400"/>
          <a:ext cx="1013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666</xdr:row>
      <xdr:rowOff>22225</xdr:rowOff>
    </xdr:from>
    <xdr:to>
      <xdr:col>7</xdr:col>
      <xdr:colOff>843844</xdr:colOff>
      <xdr:row>666</xdr:row>
      <xdr:rowOff>1292225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30354BFA-561F-4D3C-86CB-1ACCC84D7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62683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667</xdr:row>
      <xdr:rowOff>22225</xdr:rowOff>
    </xdr:from>
    <xdr:to>
      <xdr:col>7</xdr:col>
      <xdr:colOff>852311</xdr:colOff>
      <xdr:row>667</xdr:row>
      <xdr:rowOff>1292225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70035E8A-BBAA-4FE6-A3C9-1BF172662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75828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668</xdr:row>
      <xdr:rowOff>22225</xdr:rowOff>
    </xdr:from>
    <xdr:to>
      <xdr:col>7</xdr:col>
      <xdr:colOff>843844</xdr:colOff>
      <xdr:row>668</xdr:row>
      <xdr:rowOff>1292225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20368095-EDB7-4DD9-85F9-ABD892E3E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288972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669</xdr:row>
      <xdr:rowOff>22225</xdr:rowOff>
    </xdr:from>
    <xdr:to>
      <xdr:col>7</xdr:col>
      <xdr:colOff>872067</xdr:colOff>
      <xdr:row>669</xdr:row>
      <xdr:rowOff>1292225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xmlns="" id="{D12C95CF-432D-42A9-8AC5-089E38DD0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0211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670</xdr:row>
      <xdr:rowOff>22225</xdr:rowOff>
    </xdr:from>
    <xdr:to>
      <xdr:col>7</xdr:col>
      <xdr:colOff>852311</xdr:colOff>
      <xdr:row>670</xdr:row>
      <xdr:rowOff>1292225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xmlns="" id="{3DF36ABA-0DC0-4587-A4B2-F8315A52A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15261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671</xdr:row>
      <xdr:rowOff>22225</xdr:rowOff>
    </xdr:from>
    <xdr:to>
      <xdr:col>8</xdr:col>
      <xdr:colOff>26458</xdr:colOff>
      <xdr:row>671</xdr:row>
      <xdr:rowOff>1292225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xmlns="" id="{789416D3-E3DE-4B1D-A27C-29D363EDD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2840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672</xdr:row>
      <xdr:rowOff>22225</xdr:rowOff>
    </xdr:from>
    <xdr:to>
      <xdr:col>8</xdr:col>
      <xdr:colOff>9525</xdr:colOff>
      <xdr:row>672</xdr:row>
      <xdr:rowOff>1292225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xmlns="" id="{55C111ED-B2B4-4EB0-B7E0-890D54649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4155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673</xdr:row>
      <xdr:rowOff>22225</xdr:rowOff>
    </xdr:from>
    <xdr:to>
      <xdr:col>7</xdr:col>
      <xdr:colOff>872067</xdr:colOff>
      <xdr:row>673</xdr:row>
      <xdr:rowOff>1292225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xmlns="" id="{811449A5-2F9A-47C4-AEE8-7FD80EB13F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54695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674</xdr:row>
      <xdr:rowOff>22225</xdr:rowOff>
    </xdr:from>
    <xdr:to>
      <xdr:col>8</xdr:col>
      <xdr:colOff>9525</xdr:colOff>
      <xdr:row>674</xdr:row>
      <xdr:rowOff>1292225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xmlns="" id="{CC7DA696-1A29-43E7-81A5-A6A3EF508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6783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675</xdr:row>
      <xdr:rowOff>22225</xdr:rowOff>
    </xdr:from>
    <xdr:to>
      <xdr:col>7</xdr:col>
      <xdr:colOff>852311</xdr:colOff>
      <xdr:row>675</xdr:row>
      <xdr:rowOff>1292225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xmlns="" id="{052EAF2F-2997-4801-94E6-A311BE74F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8098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676</xdr:row>
      <xdr:rowOff>22225</xdr:rowOff>
    </xdr:from>
    <xdr:to>
      <xdr:col>8</xdr:col>
      <xdr:colOff>9525</xdr:colOff>
      <xdr:row>676</xdr:row>
      <xdr:rowOff>1292225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xmlns="" id="{7E9B2CFE-4AEB-48D7-B805-D929F9AC2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394128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677</xdr:row>
      <xdr:rowOff>22225</xdr:rowOff>
    </xdr:from>
    <xdr:to>
      <xdr:col>7</xdr:col>
      <xdr:colOff>872067</xdr:colOff>
      <xdr:row>677</xdr:row>
      <xdr:rowOff>1292225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xmlns="" id="{5C25BCF6-FA4D-47F2-9CFB-F86F589C4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07273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678</xdr:row>
      <xdr:rowOff>22225</xdr:rowOff>
    </xdr:from>
    <xdr:to>
      <xdr:col>7</xdr:col>
      <xdr:colOff>872067</xdr:colOff>
      <xdr:row>678</xdr:row>
      <xdr:rowOff>1292225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xmlns="" id="{272939E9-39EF-4C81-B0FB-51E247329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2041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679</xdr:row>
      <xdr:rowOff>22225</xdr:rowOff>
    </xdr:from>
    <xdr:to>
      <xdr:col>7</xdr:col>
      <xdr:colOff>872067</xdr:colOff>
      <xdr:row>679</xdr:row>
      <xdr:rowOff>1292225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xmlns="" id="{ACF91107-B366-4A37-9B4D-1ED24B575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33562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680</xdr:row>
      <xdr:rowOff>22225</xdr:rowOff>
    </xdr:from>
    <xdr:to>
      <xdr:col>7</xdr:col>
      <xdr:colOff>872067</xdr:colOff>
      <xdr:row>680</xdr:row>
      <xdr:rowOff>1292225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xmlns="" id="{16B41540-6722-442D-8149-36074C343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4670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681</xdr:row>
      <xdr:rowOff>22225</xdr:rowOff>
    </xdr:from>
    <xdr:to>
      <xdr:col>7</xdr:col>
      <xdr:colOff>843844</xdr:colOff>
      <xdr:row>681</xdr:row>
      <xdr:rowOff>1292225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xmlns="" id="{F61E95EA-BD01-4167-918A-E847E4859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59851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682</xdr:row>
      <xdr:rowOff>22225</xdr:rowOff>
    </xdr:from>
    <xdr:to>
      <xdr:col>7</xdr:col>
      <xdr:colOff>872067</xdr:colOff>
      <xdr:row>682</xdr:row>
      <xdr:rowOff>1292225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xmlns="" id="{A2941107-76D9-45E1-BE37-527E6A637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7299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683</xdr:row>
      <xdr:rowOff>22225</xdr:rowOff>
    </xdr:from>
    <xdr:to>
      <xdr:col>7</xdr:col>
      <xdr:colOff>855133</xdr:colOff>
      <xdr:row>683</xdr:row>
      <xdr:rowOff>1292225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xmlns="" id="{DC56A81D-8138-43F1-9667-F5322FEB5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86140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684</xdr:row>
      <xdr:rowOff>22225</xdr:rowOff>
    </xdr:from>
    <xdr:to>
      <xdr:col>7</xdr:col>
      <xdr:colOff>852311</xdr:colOff>
      <xdr:row>684</xdr:row>
      <xdr:rowOff>1292225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xmlns="" id="{63C82A7C-4B6B-4AD9-BB6C-6C015EFD0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499284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685</xdr:row>
      <xdr:rowOff>22225</xdr:rowOff>
    </xdr:from>
    <xdr:to>
      <xdr:col>8</xdr:col>
      <xdr:colOff>9525</xdr:colOff>
      <xdr:row>685</xdr:row>
      <xdr:rowOff>1292225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xmlns="" id="{7123D4ED-D2F1-49E5-9171-682C678B4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12429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686</xdr:row>
      <xdr:rowOff>22225</xdr:rowOff>
    </xdr:from>
    <xdr:to>
      <xdr:col>8</xdr:col>
      <xdr:colOff>29281</xdr:colOff>
      <xdr:row>686</xdr:row>
      <xdr:rowOff>1292225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xmlns="" id="{F43D93B0-94A5-430B-BDC3-6328B1431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2557350"/>
          <a:ext cx="9087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689</xdr:row>
      <xdr:rowOff>22225</xdr:rowOff>
    </xdr:from>
    <xdr:to>
      <xdr:col>8</xdr:col>
      <xdr:colOff>9525</xdr:colOff>
      <xdr:row>689</xdr:row>
      <xdr:rowOff>1292225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xmlns="" id="{561C04C1-D660-4D9D-9035-F9BDD4603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4252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690</xdr:row>
      <xdr:rowOff>22225</xdr:rowOff>
    </xdr:from>
    <xdr:to>
      <xdr:col>8</xdr:col>
      <xdr:colOff>9525</xdr:colOff>
      <xdr:row>690</xdr:row>
      <xdr:rowOff>1292225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xmlns="" id="{86F48C0A-EA58-4EC8-8F72-D3A9472D8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5567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691</xdr:row>
      <xdr:rowOff>22225</xdr:rowOff>
    </xdr:from>
    <xdr:to>
      <xdr:col>8</xdr:col>
      <xdr:colOff>6703</xdr:colOff>
      <xdr:row>691</xdr:row>
      <xdr:rowOff>1292225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xmlns="" id="{E142B64E-B7A0-48B6-8910-EC9A10D3A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6881700"/>
          <a:ext cx="8861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692</xdr:row>
      <xdr:rowOff>22225</xdr:rowOff>
    </xdr:from>
    <xdr:to>
      <xdr:col>8</xdr:col>
      <xdr:colOff>20814</xdr:colOff>
      <xdr:row>692</xdr:row>
      <xdr:rowOff>1292225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xmlns="" id="{0E5663E6-528A-4665-BF4E-F395105E6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8196150"/>
          <a:ext cx="9002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693</xdr:row>
      <xdr:rowOff>22225</xdr:rowOff>
    </xdr:from>
    <xdr:to>
      <xdr:col>8</xdr:col>
      <xdr:colOff>9525</xdr:colOff>
      <xdr:row>693</xdr:row>
      <xdr:rowOff>1292225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xmlns="" id="{5AE17065-8EF2-4A35-8C01-176F533BA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595106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694</xdr:row>
      <xdr:rowOff>22225</xdr:rowOff>
    </xdr:from>
    <xdr:to>
      <xdr:col>8</xdr:col>
      <xdr:colOff>9525</xdr:colOff>
      <xdr:row>694</xdr:row>
      <xdr:rowOff>1292225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xmlns="" id="{55726A88-5E06-4B9D-9354-5AF110E05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08250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695</xdr:row>
      <xdr:rowOff>22225</xdr:rowOff>
    </xdr:from>
    <xdr:to>
      <xdr:col>8</xdr:col>
      <xdr:colOff>74436</xdr:colOff>
      <xdr:row>695</xdr:row>
      <xdr:rowOff>1292225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xmlns="" id="{20168594-21FA-458D-8E74-E9489E0EA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213950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696</xdr:row>
      <xdr:rowOff>22225</xdr:rowOff>
    </xdr:from>
    <xdr:to>
      <xdr:col>8</xdr:col>
      <xdr:colOff>9525</xdr:colOff>
      <xdr:row>696</xdr:row>
      <xdr:rowOff>1292225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xmlns="" id="{852296D4-DE20-4C2C-8EE8-56273AEB0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3453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697</xdr:row>
      <xdr:rowOff>22225</xdr:rowOff>
    </xdr:from>
    <xdr:to>
      <xdr:col>8</xdr:col>
      <xdr:colOff>9525</xdr:colOff>
      <xdr:row>697</xdr:row>
      <xdr:rowOff>1292225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xmlns="" id="{6BE8CB71-35CB-47C2-A879-0A147718C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47684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698</xdr:row>
      <xdr:rowOff>22225</xdr:rowOff>
    </xdr:from>
    <xdr:to>
      <xdr:col>7</xdr:col>
      <xdr:colOff>872067</xdr:colOff>
      <xdr:row>698</xdr:row>
      <xdr:rowOff>1292225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xmlns="" id="{898296B2-7796-4BAB-BA8F-8639BE0FA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60828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699</xdr:row>
      <xdr:rowOff>22225</xdr:rowOff>
    </xdr:from>
    <xdr:to>
      <xdr:col>8</xdr:col>
      <xdr:colOff>136525</xdr:colOff>
      <xdr:row>699</xdr:row>
      <xdr:rowOff>1292225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xmlns="" id="{7FA46887-2D2C-44A7-8CC3-B1D60D58C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7397300"/>
          <a:ext cx="1016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700</xdr:row>
      <xdr:rowOff>22225</xdr:rowOff>
    </xdr:from>
    <xdr:to>
      <xdr:col>8</xdr:col>
      <xdr:colOff>74436</xdr:colOff>
      <xdr:row>700</xdr:row>
      <xdr:rowOff>1292225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xmlns="" id="{C56B8064-CB5A-4840-BE97-C176E7C34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687117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701</xdr:row>
      <xdr:rowOff>22225</xdr:rowOff>
    </xdr:from>
    <xdr:to>
      <xdr:col>8</xdr:col>
      <xdr:colOff>9525</xdr:colOff>
      <xdr:row>701</xdr:row>
      <xdr:rowOff>1292225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xmlns="" id="{28D5DC1E-2D67-4DAD-91A8-F1C530A46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00262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702</xdr:row>
      <xdr:rowOff>22225</xdr:rowOff>
    </xdr:from>
    <xdr:to>
      <xdr:col>7</xdr:col>
      <xdr:colOff>872067</xdr:colOff>
      <xdr:row>702</xdr:row>
      <xdr:rowOff>1292225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xmlns="" id="{F2792B5F-D1E8-42FE-B53B-B3E09D86F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13406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703</xdr:row>
      <xdr:rowOff>22225</xdr:rowOff>
    </xdr:from>
    <xdr:to>
      <xdr:col>7</xdr:col>
      <xdr:colOff>872067</xdr:colOff>
      <xdr:row>703</xdr:row>
      <xdr:rowOff>1292225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xmlns="" id="{3066F255-0FA1-4DCC-BE55-7695DC007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26551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704</xdr:row>
      <xdr:rowOff>22225</xdr:rowOff>
    </xdr:from>
    <xdr:to>
      <xdr:col>7</xdr:col>
      <xdr:colOff>872067</xdr:colOff>
      <xdr:row>704</xdr:row>
      <xdr:rowOff>1292225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xmlns="" id="{0396D4A1-9BE8-43DD-B874-BF4FB596B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39695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705</xdr:row>
      <xdr:rowOff>22225</xdr:rowOff>
    </xdr:from>
    <xdr:to>
      <xdr:col>7</xdr:col>
      <xdr:colOff>872067</xdr:colOff>
      <xdr:row>705</xdr:row>
      <xdr:rowOff>1292225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xmlns="" id="{46A6B851-5FBB-43A0-A987-3A1C8182B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52840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706</xdr:row>
      <xdr:rowOff>22225</xdr:rowOff>
    </xdr:from>
    <xdr:to>
      <xdr:col>7</xdr:col>
      <xdr:colOff>872067</xdr:colOff>
      <xdr:row>706</xdr:row>
      <xdr:rowOff>1292225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xmlns="" id="{8286AE09-9BB7-4CA3-8B60-6AB42DDF8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65984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707</xdr:row>
      <xdr:rowOff>22225</xdr:rowOff>
    </xdr:from>
    <xdr:to>
      <xdr:col>7</xdr:col>
      <xdr:colOff>872067</xdr:colOff>
      <xdr:row>707</xdr:row>
      <xdr:rowOff>1292225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xmlns="" id="{C2BFE99F-EDF2-4352-A14A-E8FD11AFF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7912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708</xdr:row>
      <xdr:rowOff>22225</xdr:rowOff>
    </xdr:from>
    <xdr:to>
      <xdr:col>7</xdr:col>
      <xdr:colOff>872067</xdr:colOff>
      <xdr:row>708</xdr:row>
      <xdr:rowOff>1292225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xmlns="" id="{B6FD7DEB-CE36-455C-AA3A-A53A84B02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792273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709</xdr:row>
      <xdr:rowOff>22225</xdr:rowOff>
    </xdr:from>
    <xdr:to>
      <xdr:col>8</xdr:col>
      <xdr:colOff>9525</xdr:colOff>
      <xdr:row>709</xdr:row>
      <xdr:rowOff>1292225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xmlns="" id="{6256AF46-7E25-45C5-9ED9-C2E11E7C6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0541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710</xdr:row>
      <xdr:rowOff>22225</xdr:rowOff>
    </xdr:from>
    <xdr:to>
      <xdr:col>8</xdr:col>
      <xdr:colOff>3881</xdr:colOff>
      <xdr:row>710</xdr:row>
      <xdr:rowOff>1292225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xmlns="" id="{F26742A2-9C9B-4712-9B26-2FD7DDABA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18562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711</xdr:row>
      <xdr:rowOff>22225</xdr:rowOff>
    </xdr:from>
    <xdr:to>
      <xdr:col>8</xdr:col>
      <xdr:colOff>9525</xdr:colOff>
      <xdr:row>711</xdr:row>
      <xdr:rowOff>1292225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xmlns="" id="{3CCED113-6522-46FC-BB47-29840A1DF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3170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712</xdr:row>
      <xdr:rowOff>22225</xdr:rowOff>
    </xdr:from>
    <xdr:to>
      <xdr:col>8</xdr:col>
      <xdr:colOff>9525</xdr:colOff>
      <xdr:row>712</xdr:row>
      <xdr:rowOff>1292225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xmlns="" id="{A87E1697-4D92-465A-ACB2-F1871BACA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4485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713</xdr:row>
      <xdr:rowOff>22225</xdr:rowOff>
    </xdr:from>
    <xdr:to>
      <xdr:col>7</xdr:col>
      <xdr:colOff>843844</xdr:colOff>
      <xdr:row>713</xdr:row>
      <xdr:rowOff>1292225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xmlns="" id="{18F46A0D-4677-4721-BD6E-98B875FA9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57996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714</xdr:row>
      <xdr:rowOff>22225</xdr:rowOff>
    </xdr:from>
    <xdr:to>
      <xdr:col>7</xdr:col>
      <xdr:colOff>843844</xdr:colOff>
      <xdr:row>714</xdr:row>
      <xdr:rowOff>1292225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xmlns="" id="{178CC924-C1AC-4341-9611-E72FDB236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71140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715</xdr:row>
      <xdr:rowOff>22225</xdr:rowOff>
    </xdr:from>
    <xdr:to>
      <xdr:col>8</xdr:col>
      <xdr:colOff>71614</xdr:colOff>
      <xdr:row>715</xdr:row>
      <xdr:rowOff>1292225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xmlns="" id="{2F4EC18C-E56A-4451-AF55-9FB0FB5B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842850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716</xdr:row>
      <xdr:rowOff>22225</xdr:rowOff>
    </xdr:from>
    <xdr:to>
      <xdr:col>8</xdr:col>
      <xdr:colOff>9525</xdr:colOff>
      <xdr:row>716</xdr:row>
      <xdr:rowOff>1292225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xmlns="" id="{BAA2E276-7805-4738-9F9B-C08561EEB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897429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717</xdr:row>
      <xdr:rowOff>22225</xdr:rowOff>
    </xdr:from>
    <xdr:to>
      <xdr:col>7</xdr:col>
      <xdr:colOff>872067</xdr:colOff>
      <xdr:row>717</xdr:row>
      <xdr:rowOff>1292225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xmlns="" id="{BD25B0F2-EFC0-48E0-AE89-FA3F0BC72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10574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719</xdr:row>
      <xdr:rowOff>22225</xdr:rowOff>
    </xdr:from>
    <xdr:to>
      <xdr:col>8</xdr:col>
      <xdr:colOff>71614</xdr:colOff>
      <xdr:row>719</xdr:row>
      <xdr:rowOff>1292225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xmlns="" id="{3D7AE51D-7C40-4E69-9008-1E392463C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2562350"/>
          <a:ext cx="9510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720</xdr:row>
      <xdr:rowOff>22225</xdr:rowOff>
    </xdr:from>
    <xdr:to>
      <xdr:col>7</xdr:col>
      <xdr:colOff>872067</xdr:colOff>
      <xdr:row>720</xdr:row>
      <xdr:rowOff>1292225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xmlns="" id="{1C18FDF5-AA6A-4634-9358-52A926DB8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38768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721</xdr:row>
      <xdr:rowOff>22225</xdr:rowOff>
    </xdr:from>
    <xdr:to>
      <xdr:col>8</xdr:col>
      <xdr:colOff>9525</xdr:colOff>
      <xdr:row>721</xdr:row>
      <xdr:rowOff>1292225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xmlns="" id="{097717A5-1747-4DFC-ABC6-D112DAE25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51912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722</xdr:row>
      <xdr:rowOff>22225</xdr:rowOff>
    </xdr:from>
    <xdr:to>
      <xdr:col>8</xdr:col>
      <xdr:colOff>9525</xdr:colOff>
      <xdr:row>722</xdr:row>
      <xdr:rowOff>1292225</xdr:rowOff>
    </xdr:to>
    <xdr:pic>
      <xdr:nvPicPr>
        <xdr:cNvPr id="1359" name="Рисунок 1358">
          <a:extLst>
            <a:ext uri="{FF2B5EF4-FFF2-40B4-BE49-F238E27FC236}">
              <a16:creationId xmlns:a16="http://schemas.microsoft.com/office/drawing/2014/main" xmlns="" id="{295B7C13-49F5-4802-A467-8E053EB58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65057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723</xdr:row>
      <xdr:rowOff>22225</xdr:rowOff>
    </xdr:from>
    <xdr:to>
      <xdr:col>8</xdr:col>
      <xdr:colOff>9525</xdr:colOff>
      <xdr:row>723</xdr:row>
      <xdr:rowOff>1292225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xmlns="" id="{079BAE35-345E-4EDE-9A05-CF537FF3C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78201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724</xdr:row>
      <xdr:rowOff>22225</xdr:rowOff>
    </xdr:from>
    <xdr:to>
      <xdr:col>8</xdr:col>
      <xdr:colOff>3881</xdr:colOff>
      <xdr:row>724</xdr:row>
      <xdr:rowOff>1292225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xmlns="" id="{3F63B6FF-C0A3-463D-8827-77AC084E8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8991346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725</xdr:row>
      <xdr:rowOff>22225</xdr:rowOff>
    </xdr:from>
    <xdr:to>
      <xdr:col>7</xdr:col>
      <xdr:colOff>852311</xdr:colOff>
      <xdr:row>725</xdr:row>
      <xdr:rowOff>1292225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xmlns="" id="{21AB10A2-29B5-4241-924A-FFED86122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04490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726</xdr:row>
      <xdr:rowOff>22225</xdr:rowOff>
    </xdr:from>
    <xdr:to>
      <xdr:col>8</xdr:col>
      <xdr:colOff>3881</xdr:colOff>
      <xdr:row>726</xdr:row>
      <xdr:rowOff>1292225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xmlns="" id="{A3B725BA-67F8-435A-A42F-BD151DD84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176350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727</xdr:row>
      <xdr:rowOff>22225</xdr:rowOff>
    </xdr:from>
    <xdr:to>
      <xdr:col>8</xdr:col>
      <xdr:colOff>3881</xdr:colOff>
      <xdr:row>727</xdr:row>
      <xdr:rowOff>1292225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xmlns="" id="{1B9E1DC5-FA7D-43BA-8187-375277492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3077950"/>
          <a:ext cx="883356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728</xdr:row>
      <xdr:rowOff>22225</xdr:rowOff>
    </xdr:from>
    <xdr:to>
      <xdr:col>7</xdr:col>
      <xdr:colOff>852311</xdr:colOff>
      <xdr:row>728</xdr:row>
      <xdr:rowOff>1292225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xmlns="" id="{A3AB8B3F-0B52-41EB-B57E-A258138E9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43924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729</xdr:row>
      <xdr:rowOff>22225</xdr:rowOff>
    </xdr:from>
    <xdr:to>
      <xdr:col>7</xdr:col>
      <xdr:colOff>860778</xdr:colOff>
      <xdr:row>729</xdr:row>
      <xdr:rowOff>1292225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xmlns="" id="{41E7D611-52D6-4647-BA7C-5BBDA3216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57068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730</xdr:row>
      <xdr:rowOff>22225</xdr:rowOff>
    </xdr:from>
    <xdr:to>
      <xdr:col>7</xdr:col>
      <xdr:colOff>843844</xdr:colOff>
      <xdr:row>730</xdr:row>
      <xdr:rowOff>1292225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xmlns="" id="{9D97F973-975B-41A2-998A-FC680E1EA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70213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731</xdr:row>
      <xdr:rowOff>22225</xdr:rowOff>
    </xdr:from>
    <xdr:to>
      <xdr:col>7</xdr:col>
      <xdr:colOff>872067</xdr:colOff>
      <xdr:row>731</xdr:row>
      <xdr:rowOff>1292225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xmlns="" id="{653D0B1D-48E4-4BF9-BE1D-22FF78F44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833575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732</xdr:row>
      <xdr:rowOff>22225</xdr:rowOff>
    </xdr:from>
    <xdr:to>
      <xdr:col>8</xdr:col>
      <xdr:colOff>26458</xdr:colOff>
      <xdr:row>732</xdr:row>
      <xdr:rowOff>1292225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xmlns="" id="{6A336D99-F9EA-4F6A-A797-F3FC286BC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096502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733</xdr:row>
      <xdr:rowOff>22225</xdr:rowOff>
    </xdr:from>
    <xdr:to>
      <xdr:col>8</xdr:col>
      <xdr:colOff>9525</xdr:colOff>
      <xdr:row>733</xdr:row>
      <xdr:rowOff>1292225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xmlns="" id="{D06B7F01-3E27-4389-ADE5-03DD60157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0964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734</xdr:row>
      <xdr:rowOff>22225</xdr:rowOff>
    </xdr:from>
    <xdr:to>
      <xdr:col>7</xdr:col>
      <xdr:colOff>843844</xdr:colOff>
      <xdr:row>734</xdr:row>
      <xdr:rowOff>1292225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xmlns="" id="{70C45896-D5D3-45F5-AB93-9FE7E7ED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22791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735</xdr:row>
      <xdr:rowOff>22225</xdr:rowOff>
    </xdr:from>
    <xdr:to>
      <xdr:col>8</xdr:col>
      <xdr:colOff>9525</xdr:colOff>
      <xdr:row>735</xdr:row>
      <xdr:rowOff>1292225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xmlns="" id="{43342BDD-55F9-48F9-BF17-AC976C848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35935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736</xdr:row>
      <xdr:rowOff>22225</xdr:rowOff>
    </xdr:from>
    <xdr:to>
      <xdr:col>7</xdr:col>
      <xdr:colOff>843844</xdr:colOff>
      <xdr:row>736</xdr:row>
      <xdr:rowOff>1292225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xmlns="" id="{255659FF-2B58-49F9-AFB9-86832EA54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49080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737</xdr:row>
      <xdr:rowOff>22225</xdr:rowOff>
    </xdr:from>
    <xdr:to>
      <xdr:col>7</xdr:col>
      <xdr:colOff>852311</xdr:colOff>
      <xdr:row>737</xdr:row>
      <xdr:rowOff>1292225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xmlns="" id="{30895B75-6A80-4105-887B-3F6786DEE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62224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738</xdr:row>
      <xdr:rowOff>22225</xdr:rowOff>
    </xdr:from>
    <xdr:to>
      <xdr:col>7</xdr:col>
      <xdr:colOff>872067</xdr:colOff>
      <xdr:row>738</xdr:row>
      <xdr:rowOff>1292225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xmlns="" id="{0A292F97-74E2-4E37-B991-5565E2A21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7536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739</xdr:row>
      <xdr:rowOff>22225</xdr:rowOff>
    </xdr:from>
    <xdr:to>
      <xdr:col>7</xdr:col>
      <xdr:colOff>852311</xdr:colOff>
      <xdr:row>739</xdr:row>
      <xdr:rowOff>1292225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xmlns="" id="{01489DF1-52DB-4D06-8BED-FDAD495AB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188513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740</xdr:row>
      <xdr:rowOff>22225</xdr:rowOff>
    </xdr:from>
    <xdr:to>
      <xdr:col>7</xdr:col>
      <xdr:colOff>852311</xdr:colOff>
      <xdr:row>740</xdr:row>
      <xdr:rowOff>1292225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xmlns="" id="{5C3841F9-C41C-4031-929C-6777AE72D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01658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741</xdr:row>
      <xdr:rowOff>22225</xdr:rowOff>
    </xdr:from>
    <xdr:to>
      <xdr:col>8</xdr:col>
      <xdr:colOff>34925</xdr:colOff>
      <xdr:row>741</xdr:row>
      <xdr:rowOff>1292225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xmlns="" id="{E0ECCC1D-2E7C-4C26-A4B5-329978078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1480250"/>
          <a:ext cx="9144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742</xdr:row>
      <xdr:rowOff>22225</xdr:rowOff>
    </xdr:from>
    <xdr:to>
      <xdr:col>7</xdr:col>
      <xdr:colOff>852311</xdr:colOff>
      <xdr:row>742</xdr:row>
      <xdr:rowOff>1292225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xmlns="" id="{8C7B767E-E6B0-47E8-BDF4-982A27BD2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27947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746</xdr:row>
      <xdr:rowOff>22225</xdr:rowOff>
    </xdr:from>
    <xdr:to>
      <xdr:col>7</xdr:col>
      <xdr:colOff>852311</xdr:colOff>
      <xdr:row>746</xdr:row>
      <xdr:rowOff>1292225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xmlns="" id="{FDB56603-CD96-478E-80CF-C009D7A75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42996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747</xdr:row>
      <xdr:rowOff>22225</xdr:rowOff>
    </xdr:from>
    <xdr:to>
      <xdr:col>7</xdr:col>
      <xdr:colOff>852311</xdr:colOff>
      <xdr:row>747</xdr:row>
      <xdr:rowOff>1292225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xmlns="" id="{2B6C36E7-1793-48CC-8F46-8EAA9AAEE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56141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748</xdr:row>
      <xdr:rowOff>22225</xdr:rowOff>
    </xdr:from>
    <xdr:to>
      <xdr:col>7</xdr:col>
      <xdr:colOff>860778</xdr:colOff>
      <xdr:row>748</xdr:row>
      <xdr:rowOff>1292225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xmlns="" id="{4EFED346-B59A-4CB4-98AD-13BB1F3D1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692855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750</xdr:row>
      <xdr:rowOff>22225</xdr:rowOff>
    </xdr:from>
    <xdr:to>
      <xdr:col>8</xdr:col>
      <xdr:colOff>9525</xdr:colOff>
      <xdr:row>750</xdr:row>
      <xdr:rowOff>1292225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xmlns="" id="{277C6867-FF7D-4A1C-A97E-659D620E9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84335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751</xdr:row>
      <xdr:rowOff>22225</xdr:rowOff>
    </xdr:from>
    <xdr:to>
      <xdr:col>7</xdr:col>
      <xdr:colOff>852311</xdr:colOff>
      <xdr:row>751</xdr:row>
      <xdr:rowOff>1292225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xmlns="" id="{552F1F20-8753-4076-A3D4-379597C33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9747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752</xdr:row>
      <xdr:rowOff>22225</xdr:rowOff>
    </xdr:from>
    <xdr:to>
      <xdr:col>7</xdr:col>
      <xdr:colOff>860778</xdr:colOff>
      <xdr:row>752</xdr:row>
      <xdr:rowOff>1292225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xmlns="" id="{F864021C-91BB-42D0-BA58-5AFCF47B9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1062400"/>
          <a:ext cx="835378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753</xdr:row>
      <xdr:rowOff>22225</xdr:rowOff>
    </xdr:from>
    <xdr:to>
      <xdr:col>7</xdr:col>
      <xdr:colOff>852311</xdr:colOff>
      <xdr:row>753</xdr:row>
      <xdr:rowOff>1292225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xmlns="" id="{B62EC913-D2DE-49B9-BDB5-567ECE469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23768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754</xdr:row>
      <xdr:rowOff>22225</xdr:rowOff>
    </xdr:from>
    <xdr:to>
      <xdr:col>7</xdr:col>
      <xdr:colOff>843844</xdr:colOff>
      <xdr:row>754</xdr:row>
      <xdr:rowOff>1292225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xmlns="" id="{CA8BCCB2-7C2E-49CF-A418-663BBBFF4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36913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755</xdr:row>
      <xdr:rowOff>22225</xdr:rowOff>
    </xdr:from>
    <xdr:to>
      <xdr:col>8</xdr:col>
      <xdr:colOff>26458</xdr:colOff>
      <xdr:row>755</xdr:row>
      <xdr:rowOff>1292225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xmlns="" id="{82D78872-E402-4FD6-A4BA-DCDF3F571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50057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756</xdr:row>
      <xdr:rowOff>22225</xdr:rowOff>
    </xdr:from>
    <xdr:to>
      <xdr:col>7</xdr:col>
      <xdr:colOff>855133</xdr:colOff>
      <xdr:row>756</xdr:row>
      <xdr:rowOff>1292225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xmlns="" id="{6A9455F9-D841-4A04-82D3-3AF84365C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63202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757</xdr:row>
      <xdr:rowOff>22225</xdr:rowOff>
    </xdr:from>
    <xdr:to>
      <xdr:col>8</xdr:col>
      <xdr:colOff>9525</xdr:colOff>
      <xdr:row>757</xdr:row>
      <xdr:rowOff>1292225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xmlns="" id="{5BD74756-ACD1-4C18-AE79-00F38EED8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7634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758</xdr:row>
      <xdr:rowOff>22225</xdr:rowOff>
    </xdr:from>
    <xdr:to>
      <xdr:col>8</xdr:col>
      <xdr:colOff>26458</xdr:colOff>
      <xdr:row>758</xdr:row>
      <xdr:rowOff>1292225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xmlns="" id="{2C6FD516-A036-4450-86CF-480280910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389491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759</xdr:row>
      <xdr:rowOff>22225</xdr:rowOff>
    </xdr:from>
    <xdr:to>
      <xdr:col>7</xdr:col>
      <xdr:colOff>841022</xdr:colOff>
      <xdr:row>759</xdr:row>
      <xdr:rowOff>1292225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xmlns="" id="{5F9FCFEE-1BCF-4220-A00F-D1FBB444F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0263550"/>
          <a:ext cx="815622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760</xdr:row>
      <xdr:rowOff>22225</xdr:rowOff>
    </xdr:from>
    <xdr:to>
      <xdr:col>8</xdr:col>
      <xdr:colOff>26458</xdr:colOff>
      <xdr:row>760</xdr:row>
      <xdr:rowOff>1292225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xmlns="" id="{B8C47604-6D31-483E-B48A-FFC5A8481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15780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761</xdr:row>
      <xdr:rowOff>22225</xdr:rowOff>
    </xdr:from>
    <xdr:to>
      <xdr:col>8</xdr:col>
      <xdr:colOff>9525</xdr:colOff>
      <xdr:row>761</xdr:row>
      <xdr:rowOff>1292225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xmlns="" id="{0182C71A-BC43-4B43-BE5A-4729C52B3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28924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762</xdr:row>
      <xdr:rowOff>22225</xdr:rowOff>
    </xdr:from>
    <xdr:to>
      <xdr:col>7</xdr:col>
      <xdr:colOff>843844</xdr:colOff>
      <xdr:row>762</xdr:row>
      <xdr:rowOff>1292225</xdr:rowOff>
    </xdr:to>
    <xdr:pic>
      <xdr:nvPicPr>
        <xdr:cNvPr id="1431" name="Рисунок 1430">
          <a:extLst>
            <a:ext uri="{FF2B5EF4-FFF2-40B4-BE49-F238E27FC236}">
              <a16:creationId xmlns:a16="http://schemas.microsoft.com/office/drawing/2014/main" xmlns="" id="{DB34764B-3024-4FEE-BA8E-56B413EA2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42069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763</xdr:row>
      <xdr:rowOff>22225</xdr:rowOff>
    </xdr:from>
    <xdr:to>
      <xdr:col>8</xdr:col>
      <xdr:colOff>9525</xdr:colOff>
      <xdr:row>763</xdr:row>
      <xdr:rowOff>1292225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xmlns="" id="{52B5614A-AD33-46FA-859A-6E6DEE780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55213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764</xdr:row>
      <xdr:rowOff>22225</xdr:rowOff>
    </xdr:from>
    <xdr:to>
      <xdr:col>8</xdr:col>
      <xdr:colOff>9525</xdr:colOff>
      <xdr:row>764</xdr:row>
      <xdr:rowOff>1292225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xmlns="" id="{77583A12-61C7-428D-9EF6-D41D42C5F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6835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765</xdr:row>
      <xdr:rowOff>22225</xdr:rowOff>
    </xdr:from>
    <xdr:to>
      <xdr:col>7</xdr:col>
      <xdr:colOff>852311</xdr:colOff>
      <xdr:row>765</xdr:row>
      <xdr:rowOff>1292225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xmlns="" id="{CE9664AE-C88A-4D76-8807-58D090704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81502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766</xdr:row>
      <xdr:rowOff>22225</xdr:rowOff>
    </xdr:from>
    <xdr:to>
      <xdr:col>7</xdr:col>
      <xdr:colOff>872067</xdr:colOff>
      <xdr:row>766</xdr:row>
      <xdr:rowOff>1292225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xmlns="" id="{B09429A5-B1DB-4AFF-8658-7211373AE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494647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767</xdr:row>
      <xdr:rowOff>22225</xdr:rowOff>
    </xdr:from>
    <xdr:to>
      <xdr:col>8</xdr:col>
      <xdr:colOff>26458</xdr:colOff>
      <xdr:row>767</xdr:row>
      <xdr:rowOff>1292225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xmlns="" id="{A28B68B2-592D-4828-99F9-87A29F10F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07791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768</xdr:row>
      <xdr:rowOff>22225</xdr:rowOff>
    </xdr:from>
    <xdr:to>
      <xdr:col>7</xdr:col>
      <xdr:colOff>852311</xdr:colOff>
      <xdr:row>768</xdr:row>
      <xdr:rowOff>1292225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xmlns="" id="{7EACE3DE-949E-4877-B2AF-69896AB35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20936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769</xdr:row>
      <xdr:rowOff>22225</xdr:rowOff>
    </xdr:from>
    <xdr:to>
      <xdr:col>8</xdr:col>
      <xdr:colOff>122414</xdr:colOff>
      <xdr:row>769</xdr:row>
      <xdr:rowOff>1292225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xmlns="" id="{3D4E4D10-5180-4ABF-BADF-A342E9618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3408050"/>
          <a:ext cx="1001889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770</xdr:row>
      <xdr:rowOff>22225</xdr:rowOff>
    </xdr:from>
    <xdr:to>
      <xdr:col>8</xdr:col>
      <xdr:colOff>26458</xdr:colOff>
      <xdr:row>770</xdr:row>
      <xdr:rowOff>1292225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xmlns="" id="{6A65811F-1628-4281-A903-DD4B25427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47225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771</xdr:row>
      <xdr:rowOff>22225</xdr:rowOff>
    </xdr:from>
    <xdr:to>
      <xdr:col>7</xdr:col>
      <xdr:colOff>852311</xdr:colOff>
      <xdr:row>771</xdr:row>
      <xdr:rowOff>1292225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xmlns="" id="{8A67750B-7C58-4B94-A917-02952F882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60369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772</xdr:row>
      <xdr:rowOff>22225</xdr:rowOff>
    </xdr:from>
    <xdr:to>
      <xdr:col>7</xdr:col>
      <xdr:colOff>843844</xdr:colOff>
      <xdr:row>772</xdr:row>
      <xdr:rowOff>1292225</xdr:rowOff>
    </xdr:to>
    <xdr:pic>
      <xdr:nvPicPr>
        <xdr:cNvPr id="1451" name="Рисунок 1450">
          <a:extLst>
            <a:ext uri="{FF2B5EF4-FFF2-40B4-BE49-F238E27FC236}">
              <a16:creationId xmlns:a16="http://schemas.microsoft.com/office/drawing/2014/main" xmlns="" id="{8E9EBA7D-DBA0-4143-AAA9-0A972BA7F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73514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773</xdr:row>
      <xdr:rowOff>22225</xdr:rowOff>
    </xdr:from>
    <xdr:to>
      <xdr:col>7</xdr:col>
      <xdr:colOff>841022</xdr:colOff>
      <xdr:row>773</xdr:row>
      <xdr:rowOff>1292225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xmlns="" id="{E1DF4C08-94DB-4E01-8A80-C936F051E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8665850"/>
          <a:ext cx="815622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774</xdr:row>
      <xdr:rowOff>22225</xdr:rowOff>
    </xdr:from>
    <xdr:to>
      <xdr:col>7</xdr:col>
      <xdr:colOff>843844</xdr:colOff>
      <xdr:row>774</xdr:row>
      <xdr:rowOff>1292225</xdr:rowOff>
    </xdr:to>
    <xdr:pic>
      <xdr:nvPicPr>
        <xdr:cNvPr id="1455" name="Рисунок 1454">
          <a:extLst>
            <a:ext uri="{FF2B5EF4-FFF2-40B4-BE49-F238E27FC236}">
              <a16:creationId xmlns:a16="http://schemas.microsoft.com/office/drawing/2014/main" xmlns="" id="{67C14B8C-D407-4BBC-A66D-F48F5A6EB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599803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775</xdr:row>
      <xdr:rowOff>22225</xdr:rowOff>
    </xdr:from>
    <xdr:to>
      <xdr:col>7</xdr:col>
      <xdr:colOff>843844</xdr:colOff>
      <xdr:row>775</xdr:row>
      <xdr:rowOff>1292225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xmlns="" id="{6D1B4E4A-462B-484E-AE39-4B9BA4481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129475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776</xdr:row>
      <xdr:rowOff>22225</xdr:rowOff>
    </xdr:from>
    <xdr:to>
      <xdr:col>7</xdr:col>
      <xdr:colOff>852311</xdr:colOff>
      <xdr:row>776</xdr:row>
      <xdr:rowOff>1292225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xmlns="" id="{A0D0AA9A-EE2F-4493-A986-12D5CE252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260920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777</xdr:row>
      <xdr:rowOff>22225</xdr:rowOff>
    </xdr:from>
    <xdr:to>
      <xdr:col>8</xdr:col>
      <xdr:colOff>9525</xdr:colOff>
      <xdr:row>777</xdr:row>
      <xdr:rowOff>1292225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xmlns="" id="{D8675718-5611-4B01-9C54-36ECA1690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392365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778</xdr:row>
      <xdr:rowOff>22225</xdr:rowOff>
    </xdr:from>
    <xdr:to>
      <xdr:col>7</xdr:col>
      <xdr:colOff>843844</xdr:colOff>
      <xdr:row>778</xdr:row>
      <xdr:rowOff>1292225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xmlns="" id="{3FB17510-EDE3-4EFE-8E49-543993061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52381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779</xdr:row>
      <xdr:rowOff>22225</xdr:rowOff>
    </xdr:from>
    <xdr:to>
      <xdr:col>7</xdr:col>
      <xdr:colOff>852311</xdr:colOff>
      <xdr:row>779</xdr:row>
      <xdr:rowOff>1292225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xmlns="" id="{7DB8C5AE-7A7F-44EA-9083-5B862DC5C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6552550"/>
          <a:ext cx="826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780</xdr:row>
      <xdr:rowOff>22225</xdr:rowOff>
    </xdr:from>
    <xdr:to>
      <xdr:col>8</xdr:col>
      <xdr:colOff>9525</xdr:colOff>
      <xdr:row>780</xdr:row>
      <xdr:rowOff>1292225</xdr:rowOff>
    </xdr:to>
    <xdr:pic>
      <xdr:nvPicPr>
        <xdr:cNvPr id="1467" name="Рисунок 1466">
          <a:extLst>
            <a:ext uri="{FF2B5EF4-FFF2-40B4-BE49-F238E27FC236}">
              <a16:creationId xmlns:a16="http://schemas.microsoft.com/office/drawing/2014/main" xmlns="" id="{6D6AEE72-5738-40C9-BD86-CBCF3CFAF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78670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781</xdr:row>
      <xdr:rowOff>22225</xdr:rowOff>
    </xdr:from>
    <xdr:to>
      <xdr:col>8</xdr:col>
      <xdr:colOff>26458</xdr:colOff>
      <xdr:row>781</xdr:row>
      <xdr:rowOff>1292225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xmlns="" id="{7A03903F-21A4-4C76-A154-084A6A763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691814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782</xdr:row>
      <xdr:rowOff>22225</xdr:rowOff>
    </xdr:from>
    <xdr:to>
      <xdr:col>7</xdr:col>
      <xdr:colOff>872067</xdr:colOff>
      <xdr:row>782</xdr:row>
      <xdr:rowOff>1292225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xmlns="" id="{085DB0C7-36CE-4304-B50B-69D89AFB7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0495900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783</xdr:row>
      <xdr:rowOff>22225</xdr:rowOff>
    </xdr:from>
    <xdr:to>
      <xdr:col>8</xdr:col>
      <xdr:colOff>74436</xdr:colOff>
      <xdr:row>783</xdr:row>
      <xdr:rowOff>1292225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xmlns="" id="{F55644A3-DE17-4665-A94C-B25F409D6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1810350"/>
          <a:ext cx="953911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784</xdr:row>
      <xdr:rowOff>22225</xdr:rowOff>
    </xdr:from>
    <xdr:to>
      <xdr:col>8</xdr:col>
      <xdr:colOff>9525</xdr:colOff>
      <xdr:row>784</xdr:row>
      <xdr:rowOff>1292225</xdr:rowOff>
    </xdr:to>
    <xdr:pic>
      <xdr:nvPicPr>
        <xdr:cNvPr id="1475" name="Рисунок 1474">
          <a:extLst>
            <a:ext uri="{FF2B5EF4-FFF2-40B4-BE49-F238E27FC236}">
              <a16:creationId xmlns:a16="http://schemas.microsoft.com/office/drawing/2014/main" xmlns="" id="{EC465510-B2F1-4518-BFFE-89913BE5B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3124800"/>
          <a:ext cx="889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786</xdr:row>
      <xdr:rowOff>22225</xdr:rowOff>
    </xdr:from>
    <xdr:to>
      <xdr:col>7</xdr:col>
      <xdr:colOff>855133</xdr:colOff>
      <xdr:row>786</xdr:row>
      <xdr:rowOff>1292225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xmlns="" id="{05C49B86-4044-4561-BDD7-C470F8B80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46297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787</xdr:row>
      <xdr:rowOff>22225</xdr:rowOff>
    </xdr:from>
    <xdr:to>
      <xdr:col>7</xdr:col>
      <xdr:colOff>855133</xdr:colOff>
      <xdr:row>787</xdr:row>
      <xdr:rowOff>1292225</xdr:rowOff>
    </xdr:to>
    <xdr:pic>
      <xdr:nvPicPr>
        <xdr:cNvPr id="1479" name="Рисунок 1478">
          <a:extLst>
            <a:ext uri="{FF2B5EF4-FFF2-40B4-BE49-F238E27FC236}">
              <a16:creationId xmlns:a16="http://schemas.microsoft.com/office/drawing/2014/main" xmlns="" id="{F23BC0E6-6109-4F38-9FF5-74352FBD5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594420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788</xdr:row>
      <xdr:rowOff>22225</xdr:rowOff>
    </xdr:from>
    <xdr:to>
      <xdr:col>7</xdr:col>
      <xdr:colOff>855133</xdr:colOff>
      <xdr:row>788</xdr:row>
      <xdr:rowOff>1292225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xmlns="" id="{8126DE2D-3C51-45D9-9BE1-C2311730E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72586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789</xdr:row>
      <xdr:rowOff>22225</xdr:rowOff>
    </xdr:from>
    <xdr:to>
      <xdr:col>7</xdr:col>
      <xdr:colOff>843844</xdr:colOff>
      <xdr:row>789</xdr:row>
      <xdr:rowOff>1292225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xmlns="" id="{3E96F452-21A5-4153-8929-8FDFF72C1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8573100"/>
          <a:ext cx="818444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790</xdr:row>
      <xdr:rowOff>22225</xdr:rowOff>
    </xdr:from>
    <xdr:to>
      <xdr:col>7</xdr:col>
      <xdr:colOff>855133</xdr:colOff>
      <xdr:row>790</xdr:row>
      <xdr:rowOff>1292225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xmlns="" id="{C3C20411-D4BA-4D6E-B251-679393EB1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79887550"/>
          <a:ext cx="8297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470</xdr:row>
      <xdr:rowOff>22225</xdr:rowOff>
    </xdr:from>
    <xdr:to>
      <xdr:col>8</xdr:col>
      <xdr:colOff>26458</xdr:colOff>
      <xdr:row>470</xdr:row>
      <xdr:rowOff>1292225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1CA66039-2357-4173-AC81-273250F51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138060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471</xdr:row>
      <xdr:rowOff>22225</xdr:rowOff>
    </xdr:from>
    <xdr:to>
      <xdr:col>8</xdr:col>
      <xdr:colOff>51858</xdr:colOff>
      <xdr:row>471</xdr:row>
      <xdr:rowOff>1292225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D46EB154-507B-4E0F-998A-A0231A2D9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582695050"/>
          <a:ext cx="9313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743</xdr:row>
      <xdr:rowOff>22225</xdr:rowOff>
    </xdr:from>
    <xdr:to>
      <xdr:col>8</xdr:col>
      <xdr:colOff>26458</xdr:colOff>
      <xdr:row>743</xdr:row>
      <xdr:rowOff>1292225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70F0EDC5-AF80-4844-82B3-60AB8C2E6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6738050"/>
          <a:ext cx="905933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744</xdr:row>
      <xdr:rowOff>22225</xdr:rowOff>
    </xdr:from>
    <xdr:to>
      <xdr:col>8</xdr:col>
      <xdr:colOff>51858</xdr:colOff>
      <xdr:row>744</xdr:row>
      <xdr:rowOff>1292225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446E881F-C35E-4697-B485-787B935C3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7525" y="928052500"/>
          <a:ext cx="931333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indexed="10"/>
  </sheetPr>
  <dimension ref="A1:BQ108"/>
  <sheetViews>
    <sheetView topLeftCell="A25" zoomScaleNormal="100" zoomScaleSheetLayoutView="100" workbookViewId="0">
      <selection activeCell="D55" sqref="D55:BE55"/>
    </sheetView>
  </sheetViews>
  <sheetFormatPr defaultColWidth="8.85546875" defaultRowHeight="9" customHeight="1"/>
  <cols>
    <col min="1" max="2" width="1.42578125" customWidth="1"/>
    <col min="3" max="18" width="1.7109375" customWidth="1"/>
    <col min="19" max="20" width="1.42578125" customWidth="1"/>
    <col min="21" max="21" width="1.85546875" customWidth="1"/>
    <col min="22" max="23" width="1.42578125" customWidth="1"/>
    <col min="24" max="24" width="1.28515625" customWidth="1"/>
    <col min="25" max="37" width="1.42578125" customWidth="1"/>
    <col min="38" max="38" width="12.5703125" customWidth="1"/>
    <col min="39" max="53" width="1.42578125" customWidth="1"/>
    <col min="54" max="54" width="0.42578125" customWidth="1"/>
    <col min="55" max="55" width="1.42578125" customWidth="1"/>
    <col min="56" max="56" width="2.5703125" customWidth="1"/>
    <col min="57" max="57" width="1.42578125" customWidth="1"/>
    <col min="58" max="58" width="0.42578125" customWidth="1"/>
    <col min="59" max="60" width="1.42578125" customWidth="1"/>
    <col min="61" max="67" width="1.7109375" customWidth="1"/>
  </cols>
  <sheetData>
    <row r="1" spans="1:67" ht="9" customHeight="1">
      <c r="A1" s="36"/>
      <c r="B1" s="293" t="s">
        <v>248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8"/>
      <c r="S1" s="28"/>
      <c r="T1" s="28"/>
      <c r="U1" s="299" t="s">
        <v>233</v>
      </c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8"/>
      <c r="BN1" s="167"/>
      <c r="BO1" s="167"/>
    </row>
    <row r="2" spans="1:67" ht="9" customHeight="1">
      <c r="A2" s="36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8"/>
      <c r="S2" s="28"/>
      <c r="T2" s="28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8"/>
      <c r="BN2" s="167"/>
      <c r="BO2" s="167"/>
    </row>
    <row r="3" spans="1:67" ht="9" customHeight="1">
      <c r="A3" s="36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8"/>
      <c r="S3" s="28"/>
      <c r="T3" s="28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8"/>
      <c r="BN3" s="167"/>
      <c r="BO3" s="167"/>
    </row>
    <row r="4" spans="1:67" ht="5.25" customHeight="1">
      <c r="A4" s="36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13"/>
      <c r="BH4" s="13"/>
      <c r="BI4" s="12"/>
      <c r="BJ4" s="36"/>
      <c r="BK4" s="36"/>
      <c r="BL4" s="36"/>
      <c r="BM4" s="36"/>
      <c r="BN4" s="168"/>
      <c r="BO4" s="168"/>
    </row>
    <row r="5" spans="1:67" ht="9.75" customHeight="1">
      <c r="A5" s="12"/>
      <c r="B5" s="14"/>
      <c r="C5" s="300" t="s">
        <v>1694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50"/>
      <c r="BO5" s="50"/>
    </row>
    <row r="6" spans="1:67" ht="9.75" customHeight="1">
      <c r="A6" s="12"/>
      <c r="B6" s="15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50"/>
      <c r="BO6" s="50"/>
    </row>
    <row r="7" spans="1:67" ht="15.75" customHeight="1">
      <c r="A7" s="12"/>
      <c r="B7" s="15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50"/>
      <c r="BO7" s="50"/>
    </row>
    <row r="8" spans="1:67" ht="9.75" customHeight="1">
      <c r="A8" s="12"/>
      <c r="B8" s="15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50"/>
      <c r="BO8" s="50"/>
    </row>
    <row r="9" spans="1:67" ht="4.5" customHeight="1">
      <c r="A9" s="12"/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16"/>
      <c r="BG9" s="16"/>
      <c r="BH9" s="16"/>
      <c r="BI9" s="12"/>
      <c r="BJ9" s="36"/>
      <c r="BK9" s="36"/>
      <c r="BL9" s="36"/>
      <c r="BM9" s="36"/>
      <c r="BN9" s="50"/>
      <c r="BO9" s="50"/>
    </row>
    <row r="10" spans="1:67" ht="21" customHeight="1">
      <c r="A10" s="12"/>
      <c r="B10" s="51"/>
      <c r="C10" s="51"/>
      <c r="D10" s="307" t="s">
        <v>2917</v>
      </c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51"/>
      <c r="BF10" s="16"/>
      <c r="BG10" s="16"/>
      <c r="BH10" s="16"/>
      <c r="BI10" s="12"/>
      <c r="BJ10" s="36"/>
      <c r="BK10" s="36"/>
      <c r="BL10" s="36"/>
      <c r="BM10" s="36"/>
      <c r="BN10" s="50"/>
      <c r="BO10" s="50"/>
    </row>
    <row r="11" spans="1:67" ht="48.75" customHeight="1">
      <c r="A11" s="12"/>
      <c r="B11" s="14"/>
      <c r="C11" s="181" t="s">
        <v>2918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43"/>
      <c r="BG11" s="15"/>
      <c r="BH11" s="15"/>
      <c r="BI11" s="12"/>
      <c r="BJ11" s="36"/>
      <c r="BK11" s="36"/>
      <c r="BL11" s="36"/>
      <c r="BM11" s="36"/>
      <c r="BN11" s="50"/>
      <c r="BO11" s="50"/>
    </row>
    <row r="12" spans="1:67" ht="52.5" customHeight="1">
      <c r="A12" s="12"/>
      <c r="B12" s="52"/>
      <c r="C12" s="170"/>
      <c r="D12" s="170"/>
      <c r="E12" s="170"/>
      <c r="F12" s="170"/>
      <c r="G12" s="170"/>
      <c r="H12" s="170"/>
      <c r="I12" s="170"/>
      <c r="J12" s="182" t="s">
        <v>2919</v>
      </c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70"/>
      <c r="BC12" s="170"/>
      <c r="BD12" s="170"/>
      <c r="BE12" s="170"/>
      <c r="BF12" s="28"/>
      <c r="BG12" s="28"/>
      <c r="BH12" s="28"/>
      <c r="BI12" s="28"/>
      <c r="BJ12" s="28"/>
      <c r="BK12" s="28"/>
      <c r="BL12" s="28"/>
      <c r="BM12" s="28"/>
      <c r="BN12" s="28"/>
      <c r="BO12" s="36"/>
    </row>
    <row r="13" spans="1:67" ht="19.5" customHeight="1">
      <c r="A13" s="12"/>
      <c r="B13" s="12"/>
      <c r="C13" s="301" t="s">
        <v>1029</v>
      </c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12"/>
      <c r="T13" s="36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36"/>
    </row>
    <row r="14" spans="1:67" ht="6" customHeight="1" thickBot="1">
      <c r="A14" s="12"/>
      <c r="B14" s="1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12"/>
      <c r="T14" s="199" t="s">
        <v>1036</v>
      </c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28"/>
      <c r="BG14" s="28"/>
      <c r="BH14" s="28"/>
      <c r="BI14" s="28"/>
      <c r="BJ14" s="28"/>
      <c r="BK14" s="28"/>
      <c r="BL14" s="28"/>
      <c r="BM14" s="28"/>
      <c r="BN14" s="28"/>
      <c r="BO14" s="36"/>
    </row>
    <row r="15" spans="1:67" ht="9.75" customHeight="1" thickBot="1">
      <c r="A15" s="18"/>
      <c r="B15" s="18"/>
      <c r="C15" s="219" t="s">
        <v>1035</v>
      </c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1"/>
      <c r="S15" s="18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28"/>
      <c r="BG15" s="28"/>
      <c r="BH15" s="28"/>
      <c r="BI15" s="28"/>
      <c r="BJ15" s="28"/>
      <c r="BK15" s="28"/>
      <c r="BL15" s="28"/>
      <c r="BM15" s="28"/>
      <c r="BN15" s="28"/>
      <c r="BO15" s="36"/>
    </row>
    <row r="16" spans="1:67" ht="10.5" customHeight="1">
      <c r="A16" s="18"/>
      <c r="B16" s="12"/>
      <c r="C16" s="223"/>
      <c r="D16" s="224"/>
      <c r="E16" s="224"/>
      <c r="F16" s="224"/>
      <c r="G16" s="224"/>
      <c r="H16" s="224"/>
      <c r="I16" s="224"/>
      <c r="J16" s="224"/>
      <c r="K16" s="224"/>
      <c r="L16" s="224"/>
      <c r="M16" s="303"/>
      <c r="N16" s="295"/>
      <c r="O16" s="224"/>
      <c r="P16" s="224"/>
      <c r="Q16" s="224"/>
      <c r="R16" s="225"/>
      <c r="S16" s="12"/>
      <c r="T16" s="36"/>
      <c r="U16" s="308"/>
      <c r="V16" s="308"/>
      <c r="W16" s="308"/>
      <c r="X16" s="308"/>
      <c r="Y16" s="308"/>
      <c r="Z16" s="308"/>
      <c r="AA16" s="308"/>
      <c r="AB16" s="308"/>
      <c r="AC16" s="308"/>
      <c r="AD16" s="308"/>
      <c r="AE16" s="308"/>
      <c r="AF16" s="308"/>
      <c r="AG16" s="308"/>
      <c r="AH16" s="308"/>
      <c r="AI16" s="308"/>
      <c r="AJ16" s="308"/>
      <c r="AK16" s="308"/>
      <c r="AL16" s="308"/>
      <c r="AM16" s="308"/>
      <c r="AN16" s="308"/>
      <c r="AO16" s="308"/>
      <c r="AP16" s="308"/>
      <c r="AQ16" s="308"/>
      <c r="AR16" s="294" t="s">
        <v>1695</v>
      </c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62"/>
      <c r="BG16" s="28"/>
      <c r="BH16" s="28"/>
      <c r="BI16" s="28"/>
      <c r="BJ16" s="28"/>
      <c r="BK16" s="28"/>
      <c r="BL16" s="28"/>
      <c r="BM16" s="28"/>
      <c r="BN16" s="28"/>
      <c r="BO16" s="36"/>
    </row>
    <row r="17" spans="1:67" ht="2.25" customHeight="1" thickBot="1">
      <c r="A17" s="12"/>
      <c r="B17" s="12"/>
      <c r="C17" s="291"/>
      <c r="D17" s="275"/>
      <c r="E17" s="275"/>
      <c r="F17" s="275"/>
      <c r="G17" s="275"/>
      <c r="H17" s="275"/>
      <c r="I17" s="275"/>
      <c r="J17" s="275"/>
      <c r="K17" s="275"/>
      <c r="L17" s="275"/>
      <c r="M17" s="304"/>
      <c r="N17" s="274"/>
      <c r="O17" s="275"/>
      <c r="P17" s="275"/>
      <c r="Q17" s="275"/>
      <c r="R17" s="276"/>
      <c r="S17" s="12"/>
      <c r="T17" s="36"/>
      <c r="U17" s="53"/>
      <c r="V17" s="53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44"/>
      <c r="AO17" s="44"/>
      <c r="AP17" s="44"/>
      <c r="AQ17" s="44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6"/>
      <c r="BG17" s="28"/>
      <c r="BH17" s="28"/>
      <c r="BI17" s="28"/>
      <c r="BJ17" s="28"/>
      <c r="BK17" s="28"/>
      <c r="BL17" s="28"/>
      <c r="BM17" s="28"/>
      <c r="BN17" s="28"/>
      <c r="BO17" s="36"/>
    </row>
    <row r="18" spans="1:67" ht="9" customHeight="1">
      <c r="A18" s="12"/>
      <c r="B18" s="12"/>
      <c r="C18" s="291"/>
      <c r="D18" s="275"/>
      <c r="E18" s="275"/>
      <c r="F18" s="275"/>
      <c r="G18" s="275"/>
      <c r="H18" s="275"/>
      <c r="I18" s="275"/>
      <c r="J18" s="275"/>
      <c r="K18" s="275"/>
      <c r="L18" s="275"/>
      <c r="M18" s="304"/>
      <c r="N18" s="296"/>
      <c r="O18" s="297"/>
      <c r="P18" s="297"/>
      <c r="Q18" s="297"/>
      <c r="R18" s="298"/>
      <c r="S18" s="12"/>
      <c r="T18" s="36"/>
      <c r="U18" s="288" t="s">
        <v>244</v>
      </c>
      <c r="V18" s="288"/>
      <c r="W18" s="250" t="s">
        <v>1696</v>
      </c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1"/>
      <c r="AR18" s="261">
        <f>'Лилии в упаковке'!K6</f>
        <v>0</v>
      </c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3"/>
      <c r="BF18" s="56"/>
      <c r="BG18" s="28"/>
      <c r="BH18" s="278" t="s">
        <v>241</v>
      </c>
      <c r="BI18" s="278"/>
      <c r="BJ18" s="28"/>
      <c r="BK18" s="28"/>
      <c r="BL18" s="28"/>
      <c r="BM18" s="28"/>
      <c r="BN18" s="28"/>
      <c r="BO18" s="36"/>
    </row>
    <row r="19" spans="1:67" ht="6.75" customHeight="1">
      <c r="A19" s="12"/>
      <c r="B19" s="12"/>
      <c r="C19" s="291"/>
      <c r="D19" s="275"/>
      <c r="E19" s="275"/>
      <c r="F19" s="275"/>
      <c r="G19" s="275"/>
      <c r="H19" s="275"/>
      <c r="I19" s="275"/>
      <c r="J19" s="275"/>
      <c r="K19" s="275"/>
      <c r="L19" s="275"/>
      <c r="M19" s="304"/>
      <c r="N19" s="271"/>
      <c r="O19" s="272"/>
      <c r="P19" s="272"/>
      <c r="Q19" s="272"/>
      <c r="R19" s="273"/>
      <c r="S19" s="12"/>
      <c r="T19" s="36"/>
      <c r="U19" s="288"/>
      <c r="V19" s="288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3"/>
      <c r="AR19" s="267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9"/>
      <c r="BF19" s="56"/>
      <c r="BG19" s="28"/>
      <c r="BH19" s="278"/>
      <c r="BI19" s="278"/>
      <c r="BJ19" s="28"/>
      <c r="BK19" s="28"/>
      <c r="BL19" s="28"/>
      <c r="BM19" s="28"/>
      <c r="BN19" s="28"/>
      <c r="BO19" s="36"/>
    </row>
    <row r="20" spans="1:67" ht="2.25" customHeight="1" thickBot="1">
      <c r="A20" s="12"/>
      <c r="B20" s="12"/>
      <c r="C20" s="291"/>
      <c r="D20" s="275"/>
      <c r="E20" s="275"/>
      <c r="F20" s="275"/>
      <c r="G20" s="275"/>
      <c r="H20" s="275"/>
      <c r="I20" s="275"/>
      <c r="J20" s="275"/>
      <c r="K20" s="275"/>
      <c r="L20" s="275"/>
      <c r="M20" s="304"/>
      <c r="N20" s="274"/>
      <c r="O20" s="275"/>
      <c r="P20" s="275"/>
      <c r="Q20" s="275"/>
      <c r="R20" s="276"/>
      <c r="S20" s="12"/>
      <c r="T20" s="36"/>
      <c r="U20" s="230"/>
      <c r="V20" s="230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5"/>
      <c r="AR20" s="264"/>
      <c r="AS20" s="265"/>
      <c r="AT20" s="265"/>
      <c r="AU20" s="265"/>
      <c r="AV20" s="265"/>
      <c r="AW20" s="265"/>
      <c r="AX20" s="265"/>
      <c r="AY20" s="265"/>
      <c r="AZ20" s="265"/>
      <c r="BA20" s="265"/>
      <c r="BB20" s="265"/>
      <c r="BC20" s="265"/>
      <c r="BD20" s="265"/>
      <c r="BE20" s="266"/>
      <c r="BF20" s="56"/>
      <c r="BG20" s="28"/>
      <c r="BH20" s="278"/>
      <c r="BI20" s="278"/>
      <c r="BJ20" s="36"/>
      <c r="BK20" s="36"/>
      <c r="BL20" s="36"/>
      <c r="BM20" s="36"/>
      <c r="BN20" s="36"/>
      <c r="BO20" s="36"/>
    </row>
    <row r="21" spans="1:67" ht="8.25" customHeight="1">
      <c r="A21" s="12"/>
      <c r="B21" s="12"/>
      <c r="C21" s="291"/>
      <c r="D21" s="275"/>
      <c r="E21" s="275"/>
      <c r="F21" s="275"/>
      <c r="G21" s="275"/>
      <c r="H21" s="275"/>
      <c r="I21" s="275"/>
      <c r="J21" s="275"/>
      <c r="K21" s="275"/>
      <c r="L21" s="275"/>
      <c r="M21" s="304"/>
      <c r="N21" s="274"/>
      <c r="O21" s="275"/>
      <c r="P21" s="275"/>
      <c r="Q21" s="275"/>
      <c r="R21" s="276"/>
      <c r="S21" s="12"/>
      <c r="T21" s="36"/>
      <c r="U21" s="229"/>
      <c r="V21" s="229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1"/>
      <c r="AR21" s="261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3"/>
      <c r="BF21" s="56"/>
      <c r="BG21" s="28"/>
      <c r="BH21" s="278"/>
      <c r="BI21" s="278"/>
      <c r="BJ21" s="36"/>
      <c r="BK21" s="36"/>
      <c r="BL21" s="36"/>
      <c r="BM21" s="36"/>
      <c r="BN21" s="36"/>
      <c r="BO21" s="36"/>
    </row>
    <row r="22" spans="1:67" ht="6.75" customHeight="1">
      <c r="A22" s="12"/>
      <c r="B22" s="12"/>
      <c r="C22" s="291"/>
      <c r="D22" s="275"/>
      <c r="E22" s="275"/>
      <c r="F22" s="275"/>
      <c r="G22" s="275"/>
      <c r="H22" s="275"/>
      <c r="I22" s="275"/>
      <c r="J22" s="275"/>
      <c r="K22" s="275"/>
      <c r="L22" s="275"/>
      <c r="M22" s="304"/>
      <c r="N22" s="274"/>
      <c r="O22" s="275"/>
      <c r="P22" s="275"/>
      <c r="Q22" s="275"/>
      <c r="R22" s="276"/>
      <c r="S22" s="12"/>
      <c r="T22" s="36"/>
      <c r="U22" s="288"/>
      <c r="V22" s="288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3"/>
      <c r="AR22" s="267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9"/>
      <c r="BF22" s="56"/>
      <c r="BG22" s="28"/>
      <c r="BH22" s="278"/>
      <c r="BI22" s="278"/>
      <c r="BJ22" s="36"/>
      <c r="BK22" s="36"/>
      <c r="BL22" s="36"/>
      <c r="BM22" s="36"/>
      <c r="BN22" s="36"/>
      <c r="BO22" s="36"/>
    </row>
    <row r="23" spans="1:67" ht="3.75" customHeight="1" thickBot="1">
      <c r="A23" s="12"/>
      <c r="B23" s="12"/>
      <c r="C23" s="226"/>
      <c r="D23" s="227"/>
      <c r="E23" s="227"/>
      <c r="F23" s="227"/>
      <c r="G23" s="227"/>
      <c r="H23" s="227"/>
      <c r="I23" s="227"/>
      <c r="J23" s="227"/>
      <c r="K23" s="227"/>
      <c r="L23" s="227"/>
      <c r="M23" s="305"/>
      <c r="N23" s="277"/>
      <c r="O23" s="227"/>
      <c r="P23" s="227"/>
      <c r="Q23" s="227"/>
      <c r="R23" s="228"/>
      <c r="S23" s="12"/>
      <c r="T23" s="36"/>
      <c r="U23" s="230"/>
      <c r="V23" s="230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5"/>
      <c r="AR23" s="264"/>
      <c r="AS23" s="265"/>
      <c r="AT23" s="265"/>
      <c r="AU23" s="265"/>
      <c r="AV23" s="265"/>
      <c r="AW23" s="265"/>
      <c r="AX23" s="265"/>
      <c r="AY23" s="265"/>
      <c r="AZ23" s="265"/>
      <c r="BA23" s="265"/>
      <c r="BB23" s="265"/>
      <c r="BC23" s="265"/>
      <c r="BD23" s="265"/>
      <c r="BE23" s="266"/>
      <c r="BF23" s="56"/>
      <c r="BG23" s="28"/>
      <c r="BH23" s="278"/>
      <c r="BI23" s="278"/>
      <c r="BJ23" s="36"/>
      <c r="BK23" s="36"/>
      <c r="BL23" s="36"/>
      <c r="BM23" s="36"/>
      <c r="BN23" s="36"/>
      <c r="BO23" s="36"/>
    </row>
    <row r="24" spans="1:67" ht="8.25" customHeight="1" thickBot="1">
      <c r="A24" s="12"/>
      <c r="B24" s="12"/>
      <c r="C24" s="219" t="s">
        <v>242</v>
      </c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1"/>
      <c r="S24" s="12"/>
      <c r="T24" s="36"/>
      <c r="U24" s="229"/>
      <c r="V24" s="229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2"/>
      <c r="AR24" s="261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3"/>
      <c r="BF24" s="56"/>
      <c r="BG24" s="28"/>
      <c r="BH24" s="278"/>
      <c r="BI24" s="278"/>
      <c r="BJ24" s="36"/>
      <c r="BK24" s="36"/>
      <c r="BL24" s="36"/>
      <c r="BM24" s="36"/>
      <c r="BN24" s="36"/>
      <c r="BO24" s="36"/>
    </row>
    <row r="25" spans="1:67" ht="3.75" customHeight="1">
      <c r="A25" s="12"/>
      <c r="B25" s="12"/>
      <c r="C25" s="279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1"/>
      <c r="S25" s="12"/>
      <c r="T25" s="36"/>
      <c r="U25" s="288"/>
      <c r="V25" s="288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90"/>
      <c r="AR25" s="267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9"/>
      <c r="BF25" s="56"/>
      <c r="BG25" s="28"/>
      <c r="BH25" s="278"/>
      <c r="BI25" s="278"/>
      <c r="BJ25" s="36"/>
      <c r="BK25" s="36"/>
      <c r="BL25" s="36"/>
      <c r="BM25" s="36"/>
      <c r="BN25" s="36"/>
      <c r="BO25" s="36"/>
    </row>
    <row r="26" spans="1:67" ht="6" customHeight="1" thickBot="1">
      <c r="A26" s="12"/>
      <c r="B26" s="12"/>
      <c r="C26" s="282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4"/>
      <c r="S26" s="12"/>
      <c r="T26" s="12"/>
      <c r="U26" s="230"/>
      <c r="V26" s="230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4"/>
      <c r="AR26" s="264"/>
      <c r="AS26" s="265"/>
      <c r="AT26" s="265"/>
      <c r="AU26" s="265"/>
      <c r="AV26" s="265"/>
      <c r="AW26" s="265"/>
      <c r="AX26" s="265"/>
      <c r="AY26" s="265"/>
      <c r="AZ26" s="265"/>
      <c r="BA26" s="265"/>
      <c r="BB26" s="265"/>
      <c r="BC26" s="265"/>
      <c r="BD26" s="265"/>
      <c r="BE26" s="266"/>
      <c r="BF26" s="56"/>
      <c r="BG26" s="28"/>
      <c r="BH26" s="278"/>
      <c r="BI26" s="278"/>
      <c r="BJ26" s="36"/>
      <c r="BK26" s="36"/>
      <c r="BL26" s="36"/>
      <c r="BM26" s="36"/>
      <c r="BN26" s="36"/>
      <c r="BO26" s="36"/>
    </row>
    <row r="27" spans="1:67" ht="8.25" customHeight="1">
      <c r="A27" s="12"/>
      <c r="B27" s="12"/>
      <c r="C27" s="282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4"/>
      <c r="S27" s="12"/>
      <c r="T27" s="12"/>
      <c r="U27" s="229"/>
      <c r="V27" s="229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2"/>
      <c r="AR27" s="261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3"/>
      <c r="BF27" s="56"/>
      <c r="BG27" s="28"/>
      <c r="BH27" s="278"/>
      <c r="BI27" s="278"/>
      <c r="BJ27" s="36"/>
      <c r="BK27" s="36"/>
      <c r="BL27" s="36"/>
      <c r="BM27" s="36"/>
      <c r="BN27" s="36"/>
      <c r="BO27" s="36"/>
    </row>
    <row r="28" spans="1:67" ht="11.25" customHeight="1" thickBot="1">
      <c r="A28" s="12"/>
      <c r="B28" s="12"/>
      <c r="C28" s="282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4"/>
      <c r="S28" s="12"/>
      <c r="T28" s="12"/>
      <c r="U28" s="230"/>
      <c r="V28" s="230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60"/>
      <c r="AR28" s="264"/>
      <c r="AS28" s="265"/>
      <c r="AT28" s="265"/>
      <c r="AU28" s="265"/>
      <c r="AV28" s="265"/>
      <c r="AW28" s="265"/>
      <c r="AX28" s="265"/>
      <c r="AY28" s="265"/>
      <c r="AZ28" s="265"/>
      <c r="BA28" s="265"/>
      <c r="BB28" s="265"/>
      <c r="BC28" s="265"/>
      <c r="BD28" s="265"/>
      <c r="BE28" s="266"/>
      <c r="BF28" s="56"/>
      <c r="BG28" s="28"/>
      <c r="BH28" s="278"/>
      <c r="BI28" s="278"/>
      <c r="BJ28" s="36"/>
      <c r="BK28" s="36"/>
      <c r="BL28" s="36"/>
      <c r="BM28" s="36"/>
      <c r="BN28" s="36"/>
      <c r="BO28" s="36"/>
    </row>
    <row r="29" spans="1:67" ht="6" customHeight="1">
      <c r="A29" s="12"/>
      <c r="B29" s="12"/>
      <c r="C29" s="282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4"/>
      <c r="S29" s="12"/>
      <c r="T29" s="64"/>
      <c r="U29" s="256"/>
      <c r="V29" s="256"/>
      <c r="W29" s="257" t="s">
        <v>2920</v>
      </c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8"/>
      <c r="AR29" s="261">
        <f>AR18+AR21+AR24+AR27</f>
        <v>0</v>
      </c>
      <c r="AS29" s="262"/>
      <c r="AT29" s="262"/>
      <c r="AU29" s="262"/>
      <c r="AV29" s="262"/>
      <c r="AW29" s="262"/>
      <c r="AX29" s="262"/>
      <c r="AY29" s="262"/>
      <c r="AZ29" s="262"/>
      <c r="BA29" s="262"/>
      <c r="BB29" s="262"/>
      <c r="BC29" s="262"/>
      <c r="BD29" s="262"/>
      <c r="BE29" s="263"/>
      <c r="BF29" s="56"/>
      <c r="BG29" s="28"/>
      <c r="BH29" s="278"/>
      <c r="BI29" s="278"/>
      <c r="BJ29" s="36"/>
      <c r="BK29" s="36"/>
      <c r="BL29" s="36"/>
      <c r="BM29" s="36"/>
      <c r="BN29" s="36"/>
      <c r="BO29" s="36"/>
    </row>
    <row r="30" spans="1:67" ht="6" customHeight="1">
      <c r="A30" s="12"/>
      <c r="B30" s="12"/>
      <c r="C30" s="282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4"/>
      <c r="S30" s="12"/>
      <c r="T30" s="64"/>
      <c r="U30" s="187"/>
      <c r="V30" s="187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9"/>
      <c r="AR30" s="267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9"/>
      <c r="BF30" s="56"/>
      <c r="BG30" s="28"/>
      <c r="BH30" s="278"/>
      <c r="BI30" s="278"/>
      <c r="BJ30" s="36"/>
      <c r="BK30" s="36"/>
      <c r="BL30" s="36"/>
      <c r="BM30" s="36"/>
      <c r="BN30" s="36"/>
      <c r="BO30" s="36"/>
    </row>
    <row r="31" spans="1:67" ht="6" customHeight="1" thickBot="1">
      <c r="A31" s="12"/>
      <c r="B31" s="12"/>
      <c r="C31" s="285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7"/>
      <c r="S31" s="12"/>
      <c r="T31" s="64"/>
      <c r="U31" s="187"/>
      <c r="V31" s="187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9"/>
      <c r="AR31" s="264"/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6"/>
      <c r="BF31" s="56"/>
      <c r="BG31" s="28"/>
      <c r="BH31" s="278"/>
      <c r="BI31" s="278"/>
      <c r="BJ31" s="36"/>
      <c r="BK31" s="36"/>
      <c r="BL31" s="36"/>
      <c r="BM31" s="36"/>
      <c r="BN31" s="36"/>
      <c r="BO31" s="36"/>
    </row>
    <row r="32" spans="1:67" ht="8.25" customHeight="1" thickBot="1">
      <c r="A32" s="12"/>
      <c r="B32" s="12"/>
      <c r="C32" s="219" t="s">
        <v>243</v>
      </c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1"/>
      <c r="S32" s="12"/>
      <c r="T32" s="64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6"/>
      <c r="AR32" s="200"/>
      <c r="AS32" s="201"/>
      <c r="AT32" s="201"/>
      <c r="AU32" s="201"/>
      <c r="AV32" s="201"/>
      <c r="AW32" s="201"/>
      <c r="AX32" s="201"/>
      <c r="AY32" s="201"/>
      <c r="AZ32" s="201"/>
      <c r="BA32" s="202"/>
      <c r="BB32" s="209"/>
      <c r="BC32" s="210"/>
      <c r="BD32" s="210"/>
      <c r="BE32" s="211"/>
      <c r="BF32" s="56"/>
      <c r="BG32" s="28"/>
      <c r="BH32" s="278"/>
      <c r="BI32" s="278"/>
      <c r="BJ32" s="36"/>
      <c r="BK32" s="36"/>
      <c r="BL32" s="36"/>
      <c r="BM32" s="36"/>
      <c r="BN32" s="36"/>
      <c r="BO32" s="36"/>
    </row>
    <row r="33" spans="1:67" ht="7.5" customHeight="1">
      <c r="A33" s="12"/>
      <c r="B33" s="12"/>
      <c r="C33" s="223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5"/>
      <c r="S33" s="12"/>
      <c r="T33" s="64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6"/>
      <c r="AR33" s="203"/>
      <c r="AS33" s="204"/>
      <c r="AT33" s="204"/>
      <c r="AU33" s="204"/>
      <c r="AV33" s="204"/>
      <c r="AW33" s="204"/>
      <c r="AX33" s="204"/>
      <c r="AY33" s="204"/>
      <c r="AZ33" s="204"/>
      <c r="BA33" s="205"/>
      <c r="BB33" s="212"/>
      <c r="BC33" s="213"/>
      <c r="BD33" s="213"/>
      <c r="BE33" s="214"/>
      <c r="BF33" s="56"/>
      <c r="BG33" s="28"/>
      <c r="BH33" s="278"/>
      <c r="BI33" s="278"/>
      <c r="BJ33" s="36"/>
      <c r="BK33" s="36"/>
      <c r="BL33" s="36"/>
      <c r="BM33" s="36"/>
      <c r="BN33" s="36"/>
      <c r="BO33" s="36"/>
    </row>
    <row r="34" spans="1:67" ht="4.5" customHeight="1" thickBot="1">
      <c r="A34" s="12"/>
      <c r="B34" s="12"/>
      <c r="C34" s="291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6"/>
      <c r="S34" s="12"/>
      <c r="T34" s="64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6"/>
      <c r="AR34" s="206"/>
      <c r="AS34" s="207"/>
      <c r="AT34" s="207"/>
      <c r="AU34" s="207"/>
      <c r="AV34" s="207"/>
      <c r="AW34" s="207"/>
      <c r="AX34" s="207"/>
      <c r="AY34" s="207"/>
      <c r="AZ34" s="207"/>
      <c r="BA34" s="208"/>
      <c r="BB34" s="215"/>
      <c r="BC34" s="216"/>
      <c r="BD34" s="216"/>
      <c r="BE34" s="217"/>
      <c r="BF34" s="56"/>
      <c r="BG34" s="28"/>
      <c r="BH34" s="278"/>
      <c r="BI34" s="278"/>
      <c r="BJ34" s="36"/>
      <c r="BK34" s="36"/>
      <c r="BL34" s="36"/>
      <c r="BM34" s="36"/>
      <c r="BN34" s="36"/>
      <c r="BO34" s="36"/>
    </row>
    <row r="35" spans="1:67" ht="6.75" customHeight="1">
      <c r="A35" s="12"/>
      <c r="B35" s="12"/>
      <c r="C35" s="291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6"/>
      <c r="S35" s="12"/>
      <c r="T35" s="64"/>
      <c r="U35" s="187"/>
      <c r="V35" s="187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9"/>
      <c r="AR35" s="190">
        <f>SUM(AR18:BE26)*(1-BB32)+AR27*(1-(IF(BB32&lt;=0.25,BB32,#REF!)))</f>
        <v>0</v>
      </c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2"/>
      <c r="BF35" s="56"/>
      <c r="BG35" s="28"/>
      <c r="BH35" s="278"/>
      <c r="BI35" s="278"/>
      <c r="BJ35" s="36"/>
      <c r="BK35" s="36"/>
      <c r="BL35" s="36"/>
      <c r="BM35" s="36"/>
      <c r="BN35" s="36"/>
      <c r="BO35" s="36"/>
    </row>
    <row r="36" spans="1:67" ht="6.75" customHeight="1">
      <c r="A36" s="12"/>
      <c r="B36" s="12"/>
      <c r="C36" s="291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6"/>
      <c r="S36" s="12"/>
      <c r="T36" s="64"/>
      <c r="U36" s="187"/>
      <c r="V36" s="187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9"/>
      <c r="AR36" s="193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5"/>
      <c r="BF36" s="56"/>
      <c r="BG36" s="28"/>
      <c r="BH36" s="278"/>
      <c r="BI36" s="278"/>
      <c r="BJ36" s="36"/>
      <c r="BK36" s="36"/>
      <c r="BL36" s="36"/>
      <c r="BM36" s="36"/>
      <c r="BN36" s="36"/>
      <c r="BO36" s="36"/>
    </row>
    <row r="37" spans="1:67" ht="6.75" customHeight="1" thickBot="1">
      <c r="A37" s="12"/>
      <c r="B37" s="12"/>
      <c r="C37" s="291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6"/>
      <c r="S37" s="12"/>
      <c r="T37" s="64"/>
      <c r="U37" s="187"/>
      <c r="V37" s="187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9"/>
      <c r="AR37" s="196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8"/>
      <c r="BF37" s="56"/>
      <c r="BG37" s="28"/>
      <c r="BH37" s="278"/>
      <c r="BI37" s="278"/>
      <c r="BJ37" s="36"/>
      <c r="BK37" s="36"/>
      <c r="BL37" s="36"/>
      <c r="BM37" s="36"/>
      <c r="BN37" s="36"/>
      <c r="BO37" s="36"/>
    </row>
    <row r="38" spans="1:67" ht="3" customHeight="1">
      <c r="A38" s="12"/>
      <c r="B38" s="12"/>
      <c r="C38" s="291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6"/>
      <c r="S38" s="12"/>
      <c r="T38" s="64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78"/>
      <c r="BI38" s="278"/>
      <c r="BJ38" s="36"/>
      <c r="BK38" s="36"/>
      <c r="BL38" s="36"/>
      <c r="BM38" s="36"/>
      <c r="BN38" s="36"/>
      <c r="BO38" s="36"/>
    </row>
    <row r="39" spans="1:67" ht="9" customHeight="1">
      <c r="A39" s="12"/>
      <c r="B39" s="12"/>
      <c r="C39" s="291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6"/>
      <c r="S39" s="12"/>
      <c r="T39" s="12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218"/>
      <c r="BE39" s="218"/>
      <c r="BF39" s="28"/>
      <c r="BG39" s="28"/>
      <c r="BH39" s="278"/>
      <c r="BI39" s="278"/>
      <c r="BJ39" s="36"/>
      <c r="BK39" s="36"/>
      <c r="BL39" s="36"/>
      <c r="BM39" s="36"/>
      <c r="BN39" s="36"/>
      <c r="BO39" s="36"/>
    </row>
    <row r="40" spans="1:67" ht="6" customHeight="1">
      <c r="A40" s="12"/>
      <c r="B40" s="12"/>
      <c r="C40" s="291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5"/>
      <c r="R40" s="276"/>
      <c r="S40" s="12"/>
      <c r="T40" s="12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28"/>
      <c r="BH40" s="278"/>
      <c r="BI40" s="278"/>
      <c r="BJ40" s="36"/>
      <c r="BK40" s="36"/>
      <c r="BL40" s="36"/>
      <c r="BM40" s="36"/>
      <c r="BN40" s="36"/>
      <c r="BO40" s="36"/>
    </row>
    <row r="41" spans="1:67" ht="6" customHeight="1" thickBot="1">
      <c r="A41" s="12"/>
      <c r="B41" s="12"/>
      <c r="C41" s="226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8"/>
      <c r="S41" s="12"/>
      <c r="T41" s="12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28"/>
      <c r="BH41" s="278"/>
      <c r="BI41" s="278"/>
      <c r="BJ41" s="36"/>
      <c r="BK41" s="36"/>
      <c r="BL41" s="36"/>
      <c r="BM41" s="36"/>
      <c r="BN41" s="36"/>
      <c r="BO41" s="36"/>
    </row>
    <row r="42" spans="1:67" ht="9" customHeight="1" thickBot="1">
      <c r="A42" s="12"/>
      <c r="B42" s="12"/>
      <c r="C42" s="219" t="s">
        <v>245</v>
      </c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1"/>
      <c r="S42" s="12"/>
      <c r="T42" s="12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8"/>
      <c r="BG42" s="28"/>
      <c r="BH42" s="278"/>
      <c r="BI42" s="278"/>
      <c r="BJ42" s="36"/>
      <c r="BK42" s="36"/>
      <c r="BL42" s="36"/>
      <c r="BM42" s="36"/>
      <c r="BN42" s="36"/>
      <c r="BO42" s="36"/>
    </row>
    <row r="43" spans="1:67" ht="10.5" customHeight="1">
      <c r="A43" s="12"/>
      <c r="B43" s="12"/>
      <c r="C43" s="223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5"/>
      <c r="S43" s="12"/>
      <c r="T43" s="12"/>
      <c r="U43" s="229"/>
      <c r="V43" s="229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2"/>
      <c r="AR43" s="241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3"/>
      <c r="BF43" s="56"/>
      <c r="BG43" s="28"/>
      <c r="BH43" s="79"/>
      <c r="BI43" s="222"/>
      <c r="BJ43" s="222"/>
      <c r="BK43" s="222"/>
      <c r="BL43" s="222"/>
      <c r="BM43" s="222"/>
      <c r="BN43" s="222"/>
      <c r="BO43" s="36"/>
    </row>
    <row r="44" spans="1:67" ht="10.5" customHeight="1" thickBot="1">
      <c r="A44" s="12"/>
      <c r="B44" s="12"/>
      <c r="C44" s="226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8"/>
      <c r="S44" s="12"/>
      <c r="T44" s="12"/>
      <c r="U44" s="230"/>
      <c r="V44" s="230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4"/>
      <c r="AR44" s="247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9"/>
      <c r="BF44" s="56"/>
      <c r="BG44" s="28"/>
      <c r="BH44" s="79"/>
      <c r="BI44" s="222"/>
      <c r="BJ44" s="222"/>
      <c r="BK44" s="222"/>
      <c r="BL44" s="222"/>
      <c r="BM44" s="222"/>
      <c r="BN44" s="222"/>
      <c r="BO44" s="36"/>
    </row>
    <row r="45" spans="1:67" ht="10.5" customHeight="1" thickBot="1">
      <c r="A45" s="12"/>
      <c r="B45" s="12"/>
      <c r="C45" s="219" t="s">
        <v>1034</v>
      </c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1"/>
      <c r="S45" s="12"/>
      <c r="T45" s="12"/>
      <c r="U45" s="229"/>
      <c r="V45" s="229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8"/>
      <c r="AR45" s="241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3"/>
      <c r="BF45" s="56"/>
      <c r="BG45" s="28"/>
      <c r="BH45" s="79"/>
      <c r="BI45" s="222"/>
      <c r="BJ45" s="222"/>
      <c r="BK45" s="222"/>
      <c r="BL45" s="222"/>
      <c r="BM45" s="222"/>
      <c r="BN45" s="222"/>
      <c r="BO45" s="36"/>
    </row>
    <row r="46" spans="1:67" ht="10.5" customHeight="1" thickBot="1">
      <c r="A46" s="12"/>
      <c r="B46" s="12"/>
      <c r="C46" s="223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5"/>
      <c r="S46" s="12"/>
      <c r="T46" s="12"/>
      <c r="U46" s="230"/>
      <c r="V46" s="230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40"/>
      <c r="AR46" s="244"/>
      <c r="AS46" s="245"/>
      <c r="AT46" s="245"/>
      <c r="AU46" s="245"/>
      <c r="AV46" s="245"/>
      <c r="AW46" s="245"/>
      <c r="AX46" s="245"/>
      <c r="AY46" s="245"/>
      <c r="AZ46" s="245"/>
      <c r="BA46" s="245"/>
      <c r="BB46" s="245"/>
      <c r="BC46" s="245"/>
      <c r="BD46" s="245"/>
      <c r="BE46" s="246"/>
      <c r="BF46" s="56"/>
      <c r="BG46" s="28"/>
      <c r="BH46" s="79"/>
      <c r="BI46" s="222"/>
      <c r="BJ46" s="222"/>
      <c r="BK46" s="222"/>
      <c r="BL46" s="222"/>
      <c r="BM46" s="222"/>
      <c r="BN46" s="222"/>
      <c r="BO46" s="36"/>
    </row>
    <row r="47" spans="1:67" ht="9" customHeight="1" thickBot="1">
      <c r="A47" s="12"/>
      <c r="B47" s="12"/>
      <c r="C47" s="226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8"/>
      <c r="S47" s="36"/>
      <c r="T47" s="12"/>
      <c r="U47" s="229"/>
      <c r="V47" s="229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2"/>
      <c r="AR47" s="241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3"/>
      <c r="BF47" s="56"/>
      <c r="BG47" s="28"/>
      <c r="BH47" s="79"/>
      <c r="BI47" s="222"/>
      <c r="BJ47" s="222"/>
      <c r="BK47" s="222"/>
      <c r="BL47" s="222"/>
      <c r="BM47" s="222"/>
      <c r="BN47" s="222"/>
      <c r="BO47" s="36"/>
    </row>
    <row r="48" spans="1:67" ht="9.75" customHeight="1" thickBot="1">
      <c r="A48" s="12"/>
      <c r="B48" s="12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36"/>
      <c r="T48" s="12"/>
      <c r="U48" s="230"/>
      <c r="V48" s="230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4"/>
      <c r="AR48" s="244"/>
      <c r="AS48" s="245"/>
      <c r="AT48" s="245"/>
      <c r="AU48" s="245"/>
      <c r="AV48" s="245"/>
      <c r="AW48" s="245"/>
      <c r="AX48" s="245"/>
      <c r="AY48" s="245"/>
      <c r="AZ48" s="245"/>
      <c r="BA48" s="245"/>
      <c r="BB48" s="245"/>
      <c r="BC48" s="245"/>
      <c r="BD48" s="245"/>
      <c r="BE48" s="246"/>
      <c r="BF48" s="56"/>
      <c r="BG48" s="28"/>
      <c r="BH48" s="79"/>
      <c r="BI48" s="222"/>
      <c r="BJ48" s="222"/>
      <c r="BK48" s="222"/>
      <c r="BL48" s="222"/>
      <c r="BM48" s="222"/>
      <c r="BN48" s="222"/>
      <c r="BO48" s="36"/>
    </row>
    <row r="49" spans="1:69" ht="9.75" customHeight="1" thickBot="1">
      <c r="A49" s="19"/>
      <c r="B49" s="20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63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22"/>
      <c r="BJ49" s="222"/>
      <c r="BK49" s="222"/>
      <c r="BL49" s="222"/>
      <c r="BM49" s="222"/>
      <c r="BN49" s="222"/>
      <c r="BO49" s="37"/>
    </row>
    <row r="50" spans="1:69" ht="9.75" customHeight="1">
      <c r="A50" s="19"/>
      <c r="B50" s="20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63"/>
      <c r="T50" s="21"/>
      <c r="U50" s="86"/>
      <c r="V50" s="87"/>
      <c r="W50" s="235" t="s">
        <v>1033</v>
      </c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90"/>
      <c r="AP50" s="90"/>
      <c r="AQ50" s="91"/>
      <c r="AR50" s="190">
        <f>AR43+AR45+AR35+AR47+AR49</f>
        <v>0</v>
      </c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2"/>
      <c r="BF50" s="56"/>
      <c r="BG50" s="21"/>
      <c r="BH50" s="28"/>
      <c r="BI50" s="222"/>
      <c r="BJ50" s="222"/>
      <c r="BK50" s="222"/>
      <c r="BL50" s="222"/>
      <c r="BM50" s="222"/>
      <c r="BN50" s="222"/>
      <c r="BO50" s="37"/>
    </row>
    <row r="51" spans="1:69" ht="9.75" customHeight="1" thickBot="1">
      <c r="A51" s="19"/>
      <c r="B51" s="20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20"/>
      <c r="T51" s="20"/>
      <c r="U51" s="88"/>
      <c r="V51" s="8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92"/>
      <c r="AP51" s="92"/>
      <c r="AQ51" s="93"/>
      <c r="AR51" s="196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8"/>
      <c r="BF51" s="57"/>
      <c r="BG51" s="37"/>
      <c r="BH51" s="37"/>
      <c r="BI51" s="20"/>
      <c r="BJ51" s="20"/>
      <c r="BK51" s="20"/>
      <c r="BL51" s="37"/>
      <c r="BM51" s="37"/>
      <c r="BN51" s="37"/>
      <c r="BO51" s="37"/>
    </row>
    <row r="52" spans="1:69" ht="9.75" customHeight="1">
      <c r="A52" s="19"/>
      <c r="B52" s="20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20"/>
      <c r="T52" s="12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8"/>
      <c r="BH52" s="20"/>
      <c r="BI52" s="222"/>
      <c r="BJ52" s="222"/>
      <c r="BK52" s="222"/>
      <c r="BL52" s="222"/>
      <c r="BM52" s="222"/>
      <c r="BN52" s="222"/>
      <c r="BO52" s="37"/>
    </row>
    <row r="53" spans="1:69" ht="15" customHeight="1">
      <c r="A53" s="19"/>
      <c r="B53" s="20"/>
      <c r="C53" s="173"/>
      <c r="D53" s="183" t="s">
        <v>2921</v>
      </c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20"/>
      <c r="BG53" s="20"/>
      <c r="BH53" s="19"/>
      <c r="BI53" s="19"/>
      <c r="BJ53" s="37"/>
      <c r="BK53" s="37"/>
      <c r="BL53" s="37"/>
      <c r="BM53" s="37"/>
      <c r="BN53" s="37"/>
      <c r="BO53" s="37"/>
      <c r="BQ53" s="169"/>
    </row>
    <row r="54" spans="1:69" ht="15" customHeight="1">
      <c r="A54" s="19"/>
      <c r="B54" s="20"/>
      <c r="C54" s="174"/>
      <c r="D54" s="184" t="s">
        <v>2922</v>
      </c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20"/>
      <c r="BG54" s="20"/>
      <c r="BH54" s="19"/>
      <c r="BI54" s="19"/>
      <c r="BJ54" s="37"/>
      <c r="BK54" s="37"/>
      <c r="BL54" s="37"/>
      <c r="BM54" s="37"/>
      <c r="BN54" s="37"/>
      <c r="BO54" s="37"/>
      <c r="BQ54" s="169"/>
    </row>
    <row r="55" spans="1:69" ht="15" customHeight="1">
      <c r="A55" s="19"/>
      <c r="B55" s="20"/>
      <c r="C55" s="174"/>
      <c r="D55" s="183" t="s">
        <v>2929</v>
      </c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20"/>
      <c r="BG55" s="20"/>
      <c r="BH55" s="19"/>
      <c r="BI55" s="19"/>
      <c r="BJ55" s="37"/>
      <c r="BK55" s="37"/>
      <c r="BL55" s="37"/>
      <c r="BM55" s="37"/>
      <c r="BN55" s="37"/>
      <c r="BO55" s="37"/>
      <c r="BQ55" s="169"/>
    </row>
    <row r="56" spans="1:69" ht="15" customHeight="1">
      <c r="A56" s="19"/>
      <c r="B56" s="20"/>
      <c r="C56" s="174"/>
      <c r="D56" s="175" t="s">
        <v>2923</v>
      </c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20"/>
      <c r="BG56" s="20"/>
      <c r="BH56" s="19"/>
      <c r="BI56" s="19"/>
      <c r="BJ56" s="37"/>
      <c r="BK56" s="37"/>
      <c r="BL56" s="37"/>
      <c r="BM56" s="37"/>
      <c r="BN56" s="37"/>
      <c r="BO56" s="37"/>
      <c r="BQ56" s="169"/>
    </row>
    <row r="57" spans="1:69" ht="9.75" customHeight="1">
      <c r="A57" s="19"/>
      <c r="B57" s="20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0"/>
      <c r="T57" s="20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95"/>
      <c r="BH57" s="95"/>
      <c r="BI57" s="95"/>
      <c r="BJ57" s="95"/>
      <c r="BK57" s="95"/>
      <c r="BL57" s="95"/>
      <c r="BM57" s="95"/>
      <c r="BN57" s="95"/>
      <c r="BO57" s="37"/>
    </row>
    <row r="58" spans="1:69" ht="18" customHeight="1">
      <c r="A58" s="19"/>
      <c r="B58" s="20"/>
      <c r="C58" s="174"/>
      <c r="D58" s="176" t="s">
        <v>2924</v>
      </c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20"/>
      <c r="BG58" s="20"/>
      <c r="BH58" s="19"/>
      <c r="BI58" s="19"/>
      <c r="BJ58" s="37"/>
      <c r="BK58" s="37"/>
      <c r="BL58" s="37"/>
      <c r="BM58" s="37"/>
      <c r="BN58" s="37"/>
      <c r="BO58" s="37"/>
      <c r="BQ58" s="169"/>
    </row>
    <row r="59" spans="1:69" ht="18" customHeight="1">
      <c r="A59" s="19"/>
      <c r="B59" s="20"/>
      <c r="C59" s="174"/>
      <c r="D59" s="177" t="s">
        <v>2925</v>
      </c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20"/>
      <c r="BG59" s="20"/>
      <c r="BH59" s="19"/>
      <c r="BI59" s="19"/>
      <c r="BJ59" s="37"/>
      <c r="BK59" s="37"/>
      <c r="BL59" s="37"/>
      <c r="BM59" s="37"/>
      <c r="BN59" s="37"/>
      <c r="BO59" s="37"/>
      <c r="BQ59" s="169"/>
    </row>
    <row r="60" spans="1:69" ht="9" customHeight="1">
      <c r="A60" s="19"/>
      <c r="B60" s="20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20"/>
      <c r="T60" s="20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95"/>
      <c r="BH60" s="95"/>
      <c r="BI60" s="95"/>
      <c r="BJ60" s="95"/>
      <c r="BK60" s="95"/>
      <c r="BL60" s="95"/>
      <c r="BM60" s="95"/>
      <c r="BN60" s="95"/>
      <c r="BO60" s="37"/>
    </row>
    <row r="61" spans="1:69" ht="16.5" customHeight="1">
      <c r="A61" s="19"/>
      <c r="B61" s="20"/>
      <c r="C61" s="174"/>
      <c r="D61" s="180" t="s">
        <v>1024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9"/>
      <c r="BI61" s="12"/>
      <c r="BJ61" s="12"/>
      <c r="BK61" s="12"/>
      <c r="BL61" s="12"/>
      <c r="BM61" s="37"/>
      <c r="BN61" s="37"/>
      <c r="BO61" s="37"/>
      <c r="BQ61" s="169"/>
    </row>
    <row r="62" spans="1:69" ht="16.5" customHeight="1">
      <c r="A62" s="19"/>
      <c r="B62" s="20"/>
      <c r="C62" s="174"/>
      <c r="D62" s="180" t="s">
        <v>2926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9"/>
      <c r="BI62" s="12"/>
      <c r="BJ62" s="12"/>
      <c r="BK62" s="12"/>
      <c r="BL62" s="12"/>
      <c r="BM62" s="37"/>
      <c r="BN62" s="37"/>
      <c r="BO62" s="37"/>
      <c r="BQ62" s="169"/>
    </row>
    <row r="63" spans="1:69" ht="9.75" customHeight="1">
      <c r="A63" s="1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20"/>
      <c r="BH63" s="20"/>
      <c r="BI63" s="20"/>
      <c r="BJ63" s="20"/>
      <c r="BK63" s="20"/>
      <c r="BL63" s="20"/>
      <c r="BM63" s="37"/>
      <c r="BN63" s="37"/>
      <c r="BO63" s="37"/>
    </row>
    <row r="64" spans="1:69" ht="3" customHeight="1">
      <c r="A64" s="1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8"/>
      <c r="BJ64" s="37"/>
      <c r="BK64" s="37"/>
      <c r="BL64" s="37"/>
      <c r="BM64" s="37"/>
      <c r="BN64" s="37"/>
      <c r="BO64" s="37"/>
    </row>
    <row r="65" spans="1:67" ht="6.75" customHeight="1">
      <c r="A65" s="1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63"/>
      <c r="BH65" s="37"/>
      <c r="BI65" s="37"/>
      <c r="BJ65" s="37"/>
      <c r="BK65" s="37"/>
      <c r="BL65" s="37"/>
      <c r="BM65" s="37"/>
      <c r="BN65" s="37"/>
      <c r="BO65" s="37"/>
    </row>
    <row r="66" spans="1:67" ht="4.5" customHeight="1">
      <c r="A66" s="292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17"/>
      <c r="BJ66" s="37"/>
      <c r="BK66" s="37"/>
      <c r="BL66" s="37"/>
      <c r="BM66" s="37"/>
      <c r="BN66" s="37"/>
      <c r="BO66" s="37"/>
    </row>
    <row r="67" spans="1:67" ht="9" customHeight="1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17"/>
      <c r="BJ67" s="37"/>
      <c r="BK67" s="37"/>
      <c r="BL67" s="37"/>
      <c r="BM67" s="37"/>
      <c r="BN67" s="37"/>
      <c r="BO67" s="37"/>
    </row>
    <row r="68" spans="1:67" ht="15" customHeight="1">
      <c r="A68" s="12"/>
      <c r="B68" s="12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0"/>
      <c r="BI68" s="28"/>
      <c r="BJ68" s="28"/>
      <c r="BK68" s="28"/>
      <c r="BL68" s="28"/>
      <c r="BM68" s="37"/>
      <c r="BN68" s="37"/>
      <c r="BO68" s="37"/>
    </row>
    <row r="69" spans="1:67" ht="7.5" customHeight="1">
      <c r="A69" s="36"/>
      <c r="B69" s="36"/>
      <c r="C69" s="58"/>
      <c r="D69" s="58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59"/>
      <c r="BO69" s="59"/>
    </row>
    <row r="70" spans="1:67" ht="7.5" customHeight="1" thickBot="1">
      <c r="A70" s="36"/>
      <c r="B70" s="61"/>
      <c r="C70" s="72"/>
      <c r="D70" s="72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60"/>
    </row>
    <row r="71" spans="1:67" ht="7.5" customHeight="1" thickTop="1">
      <c r="A71" s="36"/>
      <c r="B71" s="36"/>
      <c r="C71" s="58"/>
      <c r="D71" s="58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</row>
    <row r="72" spans="1:67" ht="12" customHeight="1">
      <c r="A72" s="36"/>
      <c r="B72" s="36" t="s">
        <v>2879</v>
      </c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37"/>
      <c r="BI72" s="12"/>
      <c r="BJ72" s="36"/>
      <c r="BK72" s="36"/>
      <c r="BL72" s="36"/>
      <c r="BM72" s="36"/>
      <c r="BN72" s="36"/>
      <c r="BO72" s="36"/>
    </row>
    <row r="73" spans="1:67" ht="12" customHeight="1">
      <c r="A73" s="36"/>
      <c r="B73" s="36" t="s">
        <v>2880</v>
      </c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37"/>
      <c r="BI73" s="12"/>
      <c r="BJ73" s="36"/>
      <c r="BK73" s="36"/>
      <c r="BL73" s="36"/>
      <c r="BM73" s="36"/>
      <c r="BN73" s="36"/>
      <c r="BO73" s="36"/>
    </row>
    <row r="74" spans="1:67" ht="12" customHeight="1">
      <c r="A74" s="36"/>
      <c r="B74" s="36" t="s">
        <v>2881</v>
      </c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37"/>
      <c r="BI74" s="12"/>
      <c r="BJ74" s="36"/>
      <c r="BK74" s="36"/>
      <c r="BL74" s="36"/>
      <c r="BM74" s="36"/>
      <c r="BN74" s="36"/>
      <c r="BO74" s="36"/>
    </row>
    <row r="75" spans="1:67" ht="12" customHeight="1">
      <c r="A75" s="36"/>
      <c r="B75" s="36" t="s">
        <v>2882</v>
      </c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37"/>
      <c r="BI75" s="12"/>
      <c r="BJ75" s="36"/>
      <c r="BK75" s="36"/>
      <c r="BL75" s="36"/>
      <c r="BM75" s="36"/>
      <c r="BN75" s="36"/>
      <c r="BO75" s="36"/>
    </row>
    <row r="76" spans="1:67" ht="12" customHeight="1">
      <c r="A76" s="36"/>
      <c r="B76" s="36" t="s">
        <v>2883</v>
      </c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37"/>
      <c r="BI76" s="12"/>
      <c r="BJ76" s="36"/>
      <c r="BK76" s="36"/>
      <c r="BL76" s="36"/>
      <c r="BM76" s="36"/>
      <c r="BN76" s="36"/>
      <c r="BO76" s="36"/>
    </row>
    <row r="77" spans="1:67" ht="12" customHeight="1">
      <c r="A77" s="36"/>
      <c r="B77" s="36" t="s">
        <v>2884</v>
      </c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37"/>
      <c r="BI77" s="12"/>
      <c r="BJ77" s="36"/>
      <c r="BK77" s="36"/>
      <c r="BL77" s="36"/>
      <c r="BM77" s="36"/>
      <c r="BN77" s="36"/>
      <c r="BO77" s="36"/>
    </row>
    <row r="78" spans="1:67" ht="12" customHeight="1">
      <c r="A78" s="36" t="s">
        <v>2885</v>
      </c>
      <c r="B78" s="22" t="s">
        <v>2903</v>
      </c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37"/>
      <c r="BI78" s="12"/>
      <c r="BJ78" s="36"/>
      <c r="BK78" s="36"/>
      <c r="BL78" s="36"/>
      <c r="BM78" s="36"/>
      <c r="BN78" s="36"/>
      <c r="BO78" s="36"/>
    </row>
    <row r="79" spans="1:67" ht="12" customHeight="1">
      <c r="A79" s="36"/>
      <c r="B79" s="22" t="s">
        <v>2886</v>
      </c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37"/>
      <c r="BI79" s="12"/>
      <c r="BJ79" s="36"/>
      <c r="BK79" s="36"/>
      <c r="BL79" s="36"/>
      <c r="BM79" s="36"/>
      <c r="BN79" s="36"/>
      <c r="BO79" s="36"/>
    </row>
    <row r="80" spans="1:67" ht="12" customHeight="1">
      <c r="A80" s="36"/>
      <c r="B80" s="36" t="s">
        <v>2887</v>
      </c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37"/>
      <c r="BI80" s="12"/>
      <c r="BJ80" s="36"/>
      <c r="BK80" s="36"/>
      <c r="BL80" s="36"/>
      <c r="BM80" s="36"/>
      <c r="BN80" s="36"/>
      <c r="BO80" s="36"/>
    </row>
    <row r="81" spans="1:67" ht="12" customHeight="1">
      <c r="A81" s="36"/>
      <c r="B81" s="36" t="s">
        <v>2888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37"/>
      <c r="BI81" s="12"/>
      <c r="BJ81" s="36"/>
      <c r="BK81" s="36"/>
      <c r="BL81" s="36"/>
      <c r="BM81" s="36"/>
      <c r="BN81" s="36"/>
      <c r="BO81" s="36"/>
    </row>
    <row r="82" spans="1:67" ht="12" customHeight="1">
      <c r="A82" s="36"/>
      <c r="B82" s="36" t="s">
        <v>2890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37"/>
      <c r="BI82" s="12"/>
      <c r="BJ82" s="36"/>
      <c r="BK82" s="36"/>
      <c r="BL82" s="36"/>
      <c r="BM82" s="36"/>
      <c r="BN82" s="36"/>
      <c r="BO82" s="36"/>
    </row>
    <row r="83" spans="1:67" ht="12" customHeight="1">
      <c r="A83" s="36"/>
      <c r="B83" s="36" t="s">
        <v>2889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37"/>
      <c r="BI83" s="12"/>
      <c r="BJ83" s="36"/>
      <c r="BK83" s="36"/>
      <c r="BL83" s="36"/>
      <c r="BM83" s="36"/>
      <c r="BN83" s="36"/>
      <c r="BO83" s="36"/>
    </row>
    <row r="84" spans="1:67" ht="12" customHeight="1">
      <c r="A84" s="36"/>
      <c r="B84" s="36" t="s">
        <v>2891</v>
      </c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37"/>
      <c r="BI84" s="12"/>
      <c r="BJ84" s="36"/>
      <c r="BK84" s="36"/>
      <c r="BL84" s="36"/>
      <c r="BM84" s="36"/>
      <c r="BN84" s="36"/>
      <c r="BO84" s="36"/>
    </row>
    <row r="85" spans="1:67" ht="12" customHeight="1">
      <c r="A85" s="36"/>
      <c r="B85" s="36" t="s">
        <v>2899</v>
      </c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37"/>
      <c r="BI85" s="12"/>
      <c r="BJ85" s="36"/>
      <c r="BK85" s="36"/>
      <c r="BL85" s="36"/>
      <c r="BM85" s="36"/>
      <c r="BN85" s="36"/>
      <c r="BO85" s="36"/>
    </row>
    <row r="86" spans="1:67" ht="12" customHeight="1">
      <c r="A86" s="36"/>
      <c r="B86" s="36" t="s">
        <v>2892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37"/>
      <c r="BI86" s="12"/>
      <c r="BJ86" s="36"/>
      <c r="BK86" s="36"/>
      <c r="BL86" s="36"/>
      <c r="BM86" s="36"/>
      <c r="BN86" s="36"/>
      <c r="BO86" s="36"/>
    </row>
    <row r="87" spans="1:67" ht="12" customHeight="1">
      <c r="A87" s="36" t="s">
        <v>2885</v>
      </c>
      <c r="B87" s="36" t="s">
        <v>2893</v>
      </c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37"/>
      <c r="BI87" s="12"/>
      <c r="BJ87" s="36"/>
      <c r="BK87" s="36"/>
      <c r="BL87" s="36"/>
      <c r="BM87" s="36"/>
      <c r="BN87" s="36"/>
      <c r="BO87" s="36"/>
    </row>
    <row r="88" spans="1:67" ht="12" customHeight="1">
      <c r="A88" s="36"/>
      <c r="B88" s="36" t="s">
        <v>2895</v>
      </c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37"/>
      <c r="BI88" s="12"/>
      <c r="BJ88" s="36"/>
      <c r="BK88" s="36"/>
      <c r="BL88" s="36"/>
      <c r="BM88" s="36"/>
      <c r="BN88" s="36"/>
      <c r="BO88" s="36"/>
    </row>
    <row r="89" spans="1:67" ht="12" customHeight="1">
      <c r="A89" s="36" t="s">
        <v>2885</v>
      </c>
      <c r="B89" s="36" t="s">
        <v>2894</v>
      </c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37"/>
      <c r="BI89" s="12"/>
      <c r="BJ89" s="36"/>
      <c r="BK89" s="36"/>
      <c r="BL89" s="36"/>
      <c r="BM89" s="36"/>
      <c r="BN89" s="36"/>
      <c r="BO89" s="36"/>
    </row>
    <row r="90" spans="1:67" ht="12" customHeight="1">
      <c r="A90" s="36" t="s">
        <v>2885</v>
      </c>
      <c r="B90" s="36" t="s">
        <v>2900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37"/>
      <c r="BI90" s="12"/>
      <c r="BJ90" s="36"/>
      <c r="BK90" s="36"/>
      <c r="BL90" s="36"/>
      <c r="BM90" s="36"/>
      <c r="BN90" s="36"/>
      <c r="BO90" s="36"/>
    </row>
    <row r="91" spans="1:67" ht="12" customHeight="1">
      <c r="A91" s="36"/>
      <c r="B91" s="36" t="s">
        <v>2901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37"/>
      <c r="BI91" s="12"/>
      <c r="BJ91" s="36"/>
      <c r="BK91" s="36"/>
      <c r="BL91" s="36"/>
      <c r="BM91" s="36"/>
      <c r="BN91" s="36"/>
      <c r="BO91" s="36"/>
    </row>
    <row r="92" spans="1:67" ht="12" customHeight="1">
      <c r="A92" s="36" t="s">
        <v>2885</v>
      </c>
      <c r="B92" s="36" t="s">
        <v>2896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37"/>
      <c r="BI92" s="12"/>
      <c r="BJ92" s="36"/>
      <c r="BK92" s="36"/>
      <c r="BL92" s="36"/>
      <c r="BM92" s="36"/>
      <c r="BN92" s="36"/>
      <c r="BO92" s="36"/>
    </row>
    <row r="93" spans="1:67" ht="12" customHeight="1">
      <c r="A93" s="36"/>
      <c r="B93" s="36" t="s">
        <v>2897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37"/>
      <c r="BI93" s="12"/>
      <c r="BJ93" s="36"/>
      <c r="BK93" s="36"/>
      <c r="BL93" s="36"/>
      <c r="BM93" s="36"/>
      <c r="BN93" s="36"/>
      <c r="BO93" s="36"/>
    </row>
    <row r="94" spans="1:67" ht="12" customHeight="1">
      <c r="A94" s="36"/>
      <c r="B94" s="36" t="s">
        <v>1025</v>
      </c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7"/>
      <c r="BI94" s="12"/>
      <c r="BJ94" s="36"/>
      <c r="BK94" s="36"/>
      <c r="BL94" s="36"/>
      <c r="BM94" s="36"/>
      <c r="BN94" s="36"/>
      <c r="BO94" s="36"/>
    </row>
    <row r="95" spans="1:67" ht="12" customHeight="1">
      <c r="A95" s="36"/>
      <c r="B95" s="36" t="s">
        <v>1032</v>
      </c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7"/>
      <c r="BI95" s="12"/>
      <c r="BJ95" s="36"/>
      <c r="BK95" s="36"/>
      <c r="BL95" s="36"/>
      <c r="BM95" s="36"/>
      <c r="BN95" s="36"/>
      <c r="BO95" s="36"/>
    </row>
    <row r="96" spans="1:67" ht="12" customHeight="1">
      <c r="A96" s="36"/>
      <c r="B96" s="36" t="s">
        <v>1031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7"/>
      <c r="BI96" s="12"/>
      <c r="BJ96" s="36"/>
      <c r="BK96" s="36"/>
      <c r="BL96" s="36"/>
      <c r="BM96" s="36"/>
      <c r="BN96" s="36"/>
      <c r="BO96" s="36"/>
    </row>
    <row r="97" spans="1:67" ht="12" customHeight="1">
      <c r="A97" s="36"/>
      <c r="B97" s="36" t="s">
        <v>2898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7"/>
      <c r="BI97" s="12"/>
      <c r="BJ97" s="36"/>
      <c r="BK97" s="36"/>
      <c r="BL97" s="36"/>
      <c r="BM97" s="36"/>
      <c r="BN97" s="36"/>
      <c r="BO97" s="36"/>
    </row>
    <row r="98" spans="1:67" ht="12" customHeight="1">
      <c r="A98" s="36"/>
      <c r="B98" s="36" t="s">
        <v>2902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7"/>
      <c r="BI98" s="12"/>
      <c r="BJ98" s="36"/>
      <c r="BK98" s="36"/>
      <c r="BL98" s="36"/>
      <c r="BM98" s="36"/>
      <c r="BN98" s="36"/>
      <c r="BO98" s="36"/>
    </row>
    <row r="99" spans="1:67" ht="12" customHeight="1">
      <c r="A99" s="36"/>
      <c r="B99" s="36" t="s">
        <v>2904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7"/>
      <c r="BI99" s="12"/>
      <c r="BJ99" s="36"/>
      <c r="BK99" s="36"/>
      <c r="BL99" s="36"/>
      <c r="BM99" s="36"/>
      <c r="BN99" s="36"/>
      <c r="BO99" s="36"/>
    </row>
    <row r="100" spans="1:67" ht="12" customHeight="1">
      <c r="A100" s="36"/>
      <c r="B100" s="36" t="s">
        <v>1026</v>
      </c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7"/>
      <c r="BI100" s="12"/>
      <c r="BJ100" s="36"/>
      <c r="BK100" s="36"/>
      <c r="BL100" s="36"/>
      <c r="BM100" s="36"/>
      <c r="BN100" s="36"/>
      <c r="BO100" s="36"/>
    </row>
    <row r="101" spans="1:67" ht="12" customHeight="1">
      <c r="A101" s="36"/>
      <c r="B101" s="36" t="s">
        <v>1027</v>
      </c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7"/>
      <c r="BI101" s="12"/>
      <c r="BJ101" s="36"/>
      <c r="BK101" s="36"/>
      <c r="BL101" s="36"/>
      <c r="BM101" s="36"/>
      <c r="BN101" s="36"/>
      <c r="BO101" s="36"/>
    </row>
    <row r="102" spans="1:67" ht="12" customHeight="1">
      <c r="A102" s="36"/>
      <c r="B102" s="36" t="s">
        <v>1028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7"/>
      <c r="BI102" s="12"/>
      <c r="BJ102" s="36"/>
      <c r="BK102" s="36"/>
      <c r="BL102" s="36"/>
      <c r="BM102" s="36"/>
      <c r="BN102" s="36"/>
      <c r="BO102" s="36"/>
    </row>
    <row r="103" spans="1:67" ht="9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7"/>
      <c r="BI103" s="12"/>
      <c r="BJ103" s="36"/>
      <c r="BK103" s="36"/>
      <c r="BL103" s="36"/>
      <c r="BM103" s="36"/>
      <c r="BN103" s="36"/>
      <c r="BO103" s="36"/>
    </row>
    <row r="104" spans="1:67" ht="12" customHeight="1">
      <c r="A104" s="36"/>
      <c r="B104" s="36" t="s">
        <v>232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7"/>
      <c r="BI104" s="12"/>
      <c r="BJ104" s="36"/>
      <c r="BK104" s="36"/>
      <c r="BL104" s="36"/>
      <c r="BM104" s="36"/>
      <c r="BN104" s="36"/>
      <c r="BO104" s="36"/>
    </row>
    <row r="105" spans="1:67" ht="7.5" customHeight="1" thickBot="1">
      <c r="A105" s="36"/>
      <c r="B105" s="77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74"/>
      <c r="BI105" s="26"/>
      <c r="BJ105" s="61"/>
      <c r="BK105" s="61"/>
      <c r="BL105" s="61"/>
      <c r="BM105" s="61"/>
      <c r="BN105" s="61"/>
      <c r="BO105" s="36"/>
    </row>
    <row r="106" spans="1:67" ht="7.5" customHeight="1" thickTop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7"/>
      <c r="BI106" s="12"/>
      <c r="BJ106" s="36"/>
      <c r="BK106" s="36"/>
      <c r="BL106" s="36"/>
      <c r="BM106" s="36"/>
      <c r="BN106" s="36"/>
      <c r="BO106" s="36"/>
    </row>
    <row r="107" spans="1:67" ht="9" customHeight="1">
      <c r="A107" s="36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12"/>
      <c r="BJ107" s="36"/>
      <c r="BK107" s="36"/>
      <c r="BL107" s="36"/>
      <c r="BM107" s="36"/>
      <c r="BN107" s="36"/>
      <c r="BO107" s="36"/>
    </row>
    <row r="108" spans="1:67" ht="9" customHeight="1">
      <c r="A108" s="36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12"/>
      <c r="BJ108" s="36"/>
      <c r="BK108" s="36"/>
      <c r="BL108" s="36"/>
      <c r="BM108" s="36"/>
      <c r="BN108" s="36"/>
      <c r="BO108" s="36"/>
    </row>
  </sheetData>
  <sheetProtection sort="0" autoFilter="0"/>
  <protectedRanges>
    <protectedRange sqref="F5:F6" name="Диапазон1_2_1"/>
  </protectedRanges>
  <mergeCells count="69">
    <mergeCell ref="BI45:BN46"/>
    <mergeCell ref="A66:BH67"/>
    <mergeCell ref="B1:Q3"/>
    <mergeCell ref="AR16:BE16"/>
    <mergeCell ref="N16:R18"/>
    <mergeCell ref="C15:R15"/>
    <mergeCell ref="U1:AO4"/>
    <mergeCell ref="C5:BM8"/>
    <mergeCell ref="C13:R14"/>
    <mergeCell ref="C16:M23"/>
    <mergeCell ref="B9:BE9"/>
    <mergeCell ref="D10:BD10"/>
    <mergeCell ref="U21:V23"/>
    <mergeCell ref="W21:AQ23"/>
    <mergeCell ref="AR21:BE23"/>
    <mergeCell ref="U16:AQ16"/>
    <mergeCell ref="AR27:BE28"/>
    <mergeCell ref="AR18:BE20"/>
    <mergeCell ref="C32:R32"/>
    <mergeCell ref="C46:R47"/>
    <mergeCell ref="C68:BH68"/>
    <mergeCell ref="N19:R23"/>
    <mergeCell ref="BH18:BI42"/>
    <mergeCell ref="C25:R31"/>
    <mergeCell ref="U24:V26"/>
    <mergeCell ref="W24:AQ26"/>
    <mergeCell ref="AR24:BE26"/>
    <mergeCell ref="U27:V28"/>
    <mergeCell ref="AR29:BE31"/>
    <mergeCell ref="C42:R42"/>
    <mergeCell ref="U18:V20"/>
    <mergeCell ref="C33:R41"/>
    <mergeCell ref="C45:R45"/>
    <mergeCell ref="W18:AQ20"/>
    <mergeCell ref="U29:V31"/>
    <mergeCell ref="W29:AQ31"/>
    <mergeCell ref="W27:AQ28"/>
    <mergeCell ref="BI43:BN44"/>
    <mergeCell ref="BI52:BN52"/>
    <mergeCell ref="C43:R44"/>
    <mergeCell ref="U43:V44"/>
    <mergeCell ref="W43:AQ44"/>
    <mergeCell ref="W50:AN51"/>
    <mergeCell ref="W45:AQ46"/>
    <mergeCell ref="AR45:BE46"/>
    <mergeCell ref="AR43:BE44"/>
    <mergeCell ref="U47:V48"/>
    <mergeCell ref="W47:AQ48"/>
    <mergeCell ref="AR47:BE48"/>
    <mergeCell ref="AR50:BE51"/>
    <mergeCell ref="U45:V46"/>
    <mergeCell ref="BI49:BN50"/>
    <mergeCell ref="BI47:BN48"/>
    <mergeCell ref="C11:BE11"/>
    <mergeCell ref="J12:BA12"/>
    <mergeCell ref="D53:BE53"/>
    <mergeCell ref="D54:BE54"/>
    <mergeCell ref="D55:BE55"/>
    <mergeCell ref="U32:AQ34"/>
    <mergeCell ref="U35:V37"/>
    <mergeCell ref="W35:AQ37"/>
    <mergeCell ref="AR35:BE37"/>
    <mergeCell ref="T14:BE15"/>
    <mergeCell ref="U40:BF41"/>
    <mergeCell ref="AR32:BA34"/>
    <mergeCell ref="BB32:BE34"/>
    <mergeCell ref="U42:BE42"/>
    <mergeCell ref="U39:BE39"/>
    <mergeCell ref="C24:R24"/>
  </mergeCells>
  <hyperlinks>
    <hyperlink ref="W18:AM20" location="Лилии.Весна!A1" display="ЛИЛИИ 2018 &quot;COLOR LINE&quot; "/>
    <hyperlink ref="W18:AQ20" location="'Лилии в упаковке'!N19" display="ЛИЛИИ &quot;COLOR LINE&quot; "/>
  </hyperlinks>
  <pageMargins left="0.47244094488188981" right="0.19685039370078741" top="0.78740157480314965" bottom="0.27559055118110237" header="0.27559055118110237" footer="0.19685039370078741"/>
  <pageSetup paperSize="9" scale="78" orientation="portrait" r:id="rId1"/>
  <headerFooter alignWithMargins="0">
    <oddHeader xml:space="preserve">&amp;LООО "СЕМЕНА И СЕЛЕКЦИЯ"
г. Нижний Новгород&amp;CСЕЗОН ВЕСНА 2021
ПРЕДВАРИТЕЛЬНЫЙ ЗАКАЗ&amp;Rтел. (831) 246-72-22, 246-58-80 </oddHeader>
  </headerFooter>
  <rowBreaks count="1" manualBreakCount="1">
    <brk id="70" max="6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7">
    <tabColor indexed="12"/>
  </sheetPr>
  <dimension ref="A1:U795"/>
  <sheetViews>
    <sheetView tabSelected="1" view="pageBreakPreview" zoomScaleNormal="100" zoomScaleSheetLayoutView="100" workbookViewId="0">
      <pane ySplit="15" topLeftCell="A16" activePane="bottomLeft" state="frozen"/>
      <selection activeCell="BS31" sqref="BS31"/>
      <selection pane="bottomLeft" activeCell="N19" sqref="N19"/>
    </sheetView>
  </sheetViews>
  <sheetFormatPr defaultColWidth="9.140625" defaultRowHeight="12.75" outlineLevelCol="1"/>
  <cols>
    <col min="1" max="1" width="3" customWidth="1"/>
    <col min="2" max="2" width="8" customWidth="1"/>
    <col min="3" max="3" width="9.42578125" hidden="1" customWidth="1"/>
    <col min="4" max="4" width="5" hidden="1" customWidth="1"/>
    <col min="5" max="5" width="8.5703125" customWidth="1"/>
    <col min="6" max="6" width="21.42578125" customWidth="1"/>
    <col min="7" max="7" width="28.140625" customWidth="1"/>
    <col min="8" max="8" width="13.5703125" customWidth="1"/>
    <col min="9" max="9" width="40.85546875" customWidth="1"/>
    <col min="10" max="10" width="8.5703125" customWidth="1"/>
    <col min="11" max="11" width="6.42578125" customWidth="1"/>
    <col min="12" max="12" width="10.7109375" customWidth="1"/>
    <col min="13" max="13" width="6.5703125" customWidth="1"/>
    <col min="14" max="14" width="11.7109375" customWidth="1"/>
    <col min="15" max="15" width="13" customWidth="1" outlineLevel="1"/>
    <col min="16" max="16" width="17.5703125" customWidth="1" outlineLevel="1"/>
    <col min="17" max="18" width="8.28515625" customWidth="1"/>
    <col min="20" max="20" width="0" hidden="1" customWidth="1"/>
  </cols>
  <sheetData>
    <row r="1" spans="1:21" ht="22.5" customHeight="1">
      <c r="A1" s="10"/>
      <c r="B1" s="30"/>
      <c r="C1" s="31"/>
      <c r="D1" s="31"/>
      <c r="E1" s="47" t="s">
        <v>613</v>
      </c>
      <c r="F1" s="45"/>
      <c r="G1" s="45"/>
      <c r="H1" s="45"/>
      <c r="I1" s="46"/>
      <c r="J1" s="2"/>
      <c r="K1" s="320" t="s">
        <v>234</v>
      </c>
      <c r="L1" s="321"/>
      <c r="M1" s="321"/>
      <c r="N1" s="322"/>
      <c r="O1" s="28"/>
      <c r="P1" s="3"/>
      <c r="Q1" s="4"/>
      <c r="R1" s="1"/>
      <c r="S1" s="5"/>
      <c r="T1" s="80"/>
    </row>
    <row r="2" spans="1:21" ht="6" customHeight="1">
      <c r="A2" s="29"/>
      <c r="B2" s="30"/>
      <c r="C2" s="76"/>
      <c r="D2" s="94"/>
      <c r="E2" s="323"/>
      <c r="F2" s="323"/>
      <c r="G2" s="323"/>
      <c r="H2" s="323"/>
      <c r="I2" s="323"/>
      <c r="J2" s="2"/>
      <c r="K2" s="324">
        <f>'ЗАКАЗ-ФОРМА'!C16</f>
        <v>0</v>
      </c>
      <c r="L2" s="325"/>
      <c r="M2" s="325"/>
      <c r="N2" s="326"/>
      <c r="O2" s="28"/>
      <c r="P2" s="27"/>
      <c r="Q2" s="27"/>
      <c r="R2" s="1"/>
      <c r="S2" s="5"/>
      <c r="T2" s="80"/>
    </row>
    <row r="3" spans="1:21" ht="17.25" customHeight="1">
      <c r="A3" s="29"/>
      <c r="B3" s="30"/>
      <c r="C3" s="94"/>
      <c r="D3" s="94"/>
      <c r="E3" s="66" t="s">
        <v>1697</v>
      </c>
      <c r="F3" s="96"/>
      <c r="G3" s="96"/>
      <c r="H3" s="96"/>
      <c r="I3" s="96"/>
      <c r="J3" s="65"/>
      <c r="K3" s="327"/>
      <c r="L3" s="328"/>
      <c r="M3" s="328"/>
      <c r="N3" s="329"/>
      <c r="O3" s="28"/>
      <c r="P3" s="27"/>
      <c r="Q3" s="27"/>
      <c r="R3" s="1"/>
      <c r="S3" s="5"/>
      <c r="T3" s="80"/>
    </row>
    <row r="4" spans="1:21" ht="3.75" customHeight="1" thickBot="1">
      <c r="A4" s="29"/>
      <c r="B4" s="30"/>
      <c r="C4" s="94"/>
      <c r="D4" s="94"/>
      <c r="E4" s="96"/>
      <c r="F4" s="96"/>
      <c r="G4" s="96"/>
      <c r="H4" s="96"/>
      <c r="I4" s="96"/>
      <c r="J4" s="66"/>
      <c r="K4" s="330"/>
      <c r="L4" s="331"/>
      <c r="M4" s="331"/>
      <c r="N4" s="332"/>
      <c r="O4" s="28"/>
      <c r="P4" s="27"/>
      <c r="Q4" s="309" t="s">
        <v>36</v>
      </c>
      <c r="R4" s="309"/>
      <c r="S4" s="309"/>
      <c r="T4" s="80"/>
    </row>
    <row r="5" spans="1:21" ht="10.5" customHeight="1" thickBot="1">
      <c r="A5" s="29"/>
      <c r="B5" s="30"/>
      <c r="C5" s="94"/>
      <c r="D5" s="94"/>
      <c r="E5" s="334" t="s">
        <v>1030</v>
      </c>
      <c r="F5" s="334"/>
      <c r="G5" s="334"/>
      <c r="H5" s="334"/>
      <c r="I5" s="334"/>
      <c r="J5" s="66"/>
      <c r="K5" s="333" t="s">
        <v>2927</v>
      </c>
      <c r="L5" s="333"/>
      <c r="M5" s="333"/>
      <c r="N5" s="333"/>
      <c r="O5" s="28"/>
      <c r="P5" s="27"/>
      <c r="Q5" s="309"/>
      <c r="R5" s="309"/>
      <c r="S5" s="309"/>
      <c r="T5" s="80"/>
    </row>
    <row r="6" spans="1:21" ht="3.75" customHeight="1">
      <c r="A6" s="107"/>
      <c r="B6" s="33"/>
      <c r="C6" s="76"/>
      <c r="D6" s="94"/>
      <c r="E6" s="334"/>
      <c r="F6" s="334"/>
      <c r="G6" s="334"/>
      <c r="H6" s="334"/>
      <c r="I6" s="334"/>
      <c r="J6" s="67"/>
      <c r="K6" s="310">
        <f>SUM(O19:O791)</f>
        <v>0</v>
      </c>
      <c r="L6" s="311"/>
      <c r="M6" s="311"/>
      <c r="N6" s="312"/>
      <c r="O6" s="28"/>
      <c r="P6" s="27"/>
      <c r="Q6" s="309"/>
      <c r="R6" s="309"/>
      <c r="S6" s="309"/>
      <c r="T6" s="80"/>
    </row>
    <row r="7" spans="1:21" ht="16.5" customHeight="1">
      <c r="A7" s="107"/>
      <c r="B7" s="33"/>
      <c r="C7" s="33"/>
      <c r="D7" s="33"/>
      <c r="E7" s="334"/>
      <c r="F7" s="334"/>
      <c r="G7" s="334"/>
      <c r="H7" s="334"/>
      <c r="I7" s="334"/>
      <c r="J7" s="68" t="s">
        <v>70</v>
      </c>
      <c r="K7" s="313"/>
      <c r="L7" s="314"/>
      <c r="M7" s="314"/>
      <c r="N7" s="315"/>
      <c r="O7" s="28"/>
      <c r="P7" s="27"/>
      <c r="Q7" s="309"/>
      <c r="R7" s="309"/>
      <c r="S7" s="309"/>
      <c r="T7" s="80"/>
    </row>
    <row r="8" spans="1:21" ht="3.95" customHeight="1">
      <c r="A8" s="107"/>
      <c r="B8" s="33"/>
      <c r="C8" s="76"/>
      <c r="D8" s="94"/>
      <c r="E8" s="334"/>
      <c r="F8" s="334"/>
      <c r="G8" s="334"/>
      <c r="H8" s="334"/>
      <c r="I8" s="334"/>
      <c r="J8" s="24"/>
      <c r="K8" s="25"/>
      <c r="L8" s="25"/>
      <c r="M8" s="32"/>
      <c r="N8" s="25"/>
      <c r="O8" s="28"/>
      <c r="P8" s="27"/>
      <c r="Q8" s="309"/>
      <c r="R8" s="309"/>
      <c r="S8" s="309"/>
      <c r="T8" s="80"/>
    </row>
    <row r="9" spans="1:21" ht="11.1" customHeight="1">
      <c r="A9" s="107"/>
      <c r="B9" s="33"/>
      <c r="C9" s="76"/>
      <c r="D9" s="94"/>
      <c r="E9" s="334"/>
      <c r="F9" s="334"/>
      <c r="G9" s="334"/>
      <c r="H9" s="334"/>
      <c r="I9" s="334"/>
      <c r="J9" s="39"/>
      <c r="K9" s="316" t="s">
        <v>71</v>
      </c>
      <c r="L9" s="335">
        <f>SUM(N19:N791)</f>
        <v>0</v>
      </c>
      <c r="M9" s="336"/>
      <c r="N9" s="336"/>
      <c r="O9" s="28"/>
      <c r="P9" s="27"/>
      <c r="Q9" s="309"/>
      <c r="R9" s="309"/>
      <c r="S9" s="309"/>
      <c r="T9" s="80"/>
    </row>
    <row r="10" spans="1:21" ht="10.5" customHeight="1">
      <c r="A10" s="108"/>
      <c r="B10" s="34"/>
      <c r="C10" s="76"/>
      <c r="D10" s="94"/>
      <c r="E10" s="334"/>
      <c r="F10" s="334"/>
      <c r="G10" s="334"/>
      <c r="H10" s="334"/>
      <c r="I10" s="334"/>
      <c r="J10" s="40"/>
      <c r="K10" s="316"/>
      <c r="L10" s="337"/>
      <c r="M10" s="338"/>
      <c r="N10" s="338"/>
      <c r="O10" s="28"/>
      <c r="P10" s="27"/>
      <c r="Q10" s="309"/>
      <c r="R10" s="309"/>
      <c r="S10" s="309"/>
      <c r="T10" s="80"/>
    </row>
    <row r="11" spans="1:21" ht="2.25" customHeight="1">
      <c r="A11" s="6"/>
      <c r="B11" s="35"/>
      <c r="C11" s="32"/>
      <c r="D11" s="32"/>
      <c r="E11" s="28"/>
      <c r="F11" s="28"/>
      <c r="G11" s="28"/>
      <c r="H11" s="28"/>
      <c r="I11" s="28"/>
      <c r="J11" s="38"/>
      <c r="K11" s="40"/>
      <c r="L11" s="7"/>
      <c r="M11" s="41"/>
      <c r="N11" s="32"/>
      <c r="O11" s="42"/>
      <c r="P11" s="9"/>
      <c r="Q11" s="5"/>
      <c r="R11" s="11"/>
      <c r="S11" s="5"/>
      <c r="T11" s="80"/>
      <c r="U11" s="5"/>
    </row>
    <row r="12" spans="1:21" ht="41.25" customHeight="1">
      <c r="A12" s="107"/>
      <c r="B12" s="33"/>
      <c r="C12" s="32"/>
      <c r="D12" s="32"/>
      <c r="E12" s="339" t="s">
        <v>2928</v>
      </c>
      <c r="F12" s="339"/>
      <c r="G12" s="339"/>
      <c r="H12" s="339"/>
      <c r="I12" s="339"/>
      <c r="J12" s="97"/>
      <c r="K12" s="97"/>
      <c r="L12" s="7"/>
      <c r="M12" s="41"/>
      <c r="N12" s="32"/>
      <c r="O12" s="42"/>
      <c r="P12" s="9"/>
      <c r="Q12" s="5"/>
      <c r="R12" s="11"/>
      <c r="S12" s="5"/>
      <c r="T12" s="80"/>
      <c r="U12" s="5"/>
    </row>
    <row r="13" spans="1:21" ht="6" customHeight="1" thickBot="1">
      <c r="A13" s="6"/>
      <c r="B13" s="35"/>
      <c r="C13" s="32"/>
      <c r="D13" s="32"/>
      <c r="E13" s="28"/>
      <c r="F13" s="28"/>
      <c r="G13" s="28"/>
      <c r="H13" s="28"/>
      <c r="I13" s="28"/>
      <c r="J13" s="38"/>
      <c r="K13" s="40"/>
      <c r="L13" s="165"/>
      <c r="M13" s="41"/>
      <c r="N13" s="32"/>
      <c r="O13" s="42"/>
      <c r="P13" s="9"/>
      <c r="Q13" s="23"/>
      <c r="R13" s="11"/>
      <c r="S13" s="23"/>
      <c r="T13" s="80"/>
      <c r="U13" s="23"/>
    </row>
    <row r="14" spans="1:21" ht="48.75" customHeight="1" thickBot="1">
      <c r="A14" s="109" t="s">
        <v>37</v>
      </c>
      <c r="B14" s="98" t="s">
        <v>1698</v>
      </c>
      <c r="C14" s="161"/>
      <c r="D14" s="162"/>
      <c r="E14" s="317" t="s">
        <v>1699</v>
      </c>
      <c r="F14" s="318"/>
      <c r="G14" s="319"/>
      <c r="H14" s="99" t="s">
        <v>1700</v>
      </c>
      <c r="I14" s="100" t="s">
        <v>38</v>
      </c>
      <c r="J14" s="101" t="s">
        <v>1701</v>
      </c>
      <c r="K14" s="102" t="s">
        <v>1702</v>
      </c>
      <c r="L14" s="103" t="s">
        <v>1703</v>
      </c>
      <c r="M14" s="104" t="s">
        <v>1704</v>
      </c>
      <c r="N14" s="105" t="s">
        <v>1705</v>
      </c>
      <c r="O14" s="106" t="s">
        <v>612</v>
      </c>
      <c r="P14" s="98" t="s">
        <v>39</v>
      </c>
      <c r="Q14" s="98" t="s">
        <v>1706</v>
      </c>
      <c r="R14" s="98" t="s">
        <v>1706</v>
      </c>
      <c r="S14" s="23"/>
      <c r="T14" s="80"/>
      <c r="U14" s="23"/>
    </row>
    <row r="15" spans="1:21" ht="17.25" customHeight="1">
      <c r="A15" s="110"/>
      <c r="B15" s="111"/>
      <c r="C15" s="111"/>
      <c r="D15" s="111"/>
      <c r="E15" s="112" t="s">
        <v>1707</v>
      </c>
      <c r="F15" s="113"/>
      <c r="G15" s="114"/>
      <c r="H15" s="115"/>
      <c r="I15" s="116"/>
      <c r="J15" s="117"/>
      <c r="K15" s="118"/>
      <c r="L15" s="119"/>
      <c r="M15" s="120"/>
      <c r="N15" s="121"/>
      <c r="O15" s="122"/>
      <c r="P15" s="122"/>
      <c r="Q15" s="122"/>
      <c r="R15" s="123"/>
      <c r="S15" s="8"/>
      <c r="T15" s="81"/>
      <c r="U15" s="8"/>
    </row>
    <row r="16" spans="1:21" ht="4.5" customHeight="1">
      <c r="A16" s="163">
        <v>1</v>
      </c>
      <c r="B16" s="83"/>
      <c r="C16" s="83"/>
      <c r="D16" s="83"/>
      <c r="E16" s="83"/>
      <c r="F16" s="84"/>
      <c r="G16" s="84"/>
      <c r="H16" s="83"/>
      <c r="I16" s="124"/>
      <c r="J16" s="83"/>
      <c r="K16" s="84"/>
      <c r="L16" s="125"/>
      <c r="M16" s="85"/>
      <c r="N16" s="83"/>
      <c r="O16" s="83"/>
      <c r="P16" s="83"/>
      <c r="Q16" s="83"/>
      <c r="R16" s="83"/>
      <c r="S16" s="23"/>
      <c r="T16" s="80"/>
      <c r="U16" s="5"/>
    </row>
    <row r="17" spans="1:21" ht="20.25" customHeight="1">
      <c r="A17" s="163">
        <v>2</v>
      </c>
      <c r="B17" s="126"/>
      <c r="C17" s="126"/>
      <c r="D17" s="127"/>
      <c r="E17" s="128"/>
      <c r="F17" s="129" t="s">
        <v>1708</v>
      </c>
      <c r="G17" s="130"/>
      <c r="H17" s="131"/>
      <c r="I17" s="132"/>
      <c r="J17" s="133"/>
      <c r="K17" s="133"/>
      <c r="L17" s="131"/>
      <c r="M17" s="134"/>
      <c r="N17" s="131"/>
      <c r="O17" s="131"/>
      <c r="P17" s="131"/>
      <c r="Q17" s="131"/>
      <c r="R17" s="131"/>
      <c r="S17" s="23"/>
      <c r="T17" s="82" t="e">
        <f>ROUND(M17/L17,2)</f>
        <v>#DIV/0!</v>
      </c>
      <c r="U17" s="5"/>
    </row>
    <row r="18" spans="1:21" ht="15.75" thickBot="1">
      <c r="A18" s="163">
        <v>3</v>
      </c>
      <c r="B18" s="135"/>
      <c r="C18" s="136"/>
      <c r="D18" s="136"/>
      <c r="E18" s="137"/>
      <c r="F18" s="138" t="s">
        <v>40</v>
      </c>
      <c r="G18" s="138"/>
      <c r="H18" s="139"/>
      <c r="I18" s="140"/>
      <c r="J18" s="136"/>
      <c r="K18" s="141"/>
      <c r="L18" s="136"/>
      <c r="M18" s="142"/>
      <c r="N18" s="136"/>
      <c r="O18" s="136"/>
      <c r="P18" s="136"/>
      <c r="Q18" s="136"/>
      <c r="R18" s="136"/>
    </row>
    <row r="19" spans="1:21" ht="104.1" customHeight="1">
      <c r="A19" s="163">
        <v>4</v>
      </c>
      <c r="B19" s="143">
        <v>13519</v>
      </c>
      <c r="C19" s="144" t="s">
        <v>1220</v>
      </c>
      <c r="D19" s="144"/>
      <c r="E19" s="145" t="s">
        <v>1709</v>
      </c>
      <c r="F19" s="146" t="s">
        <v>1221</v>
      </c>
      <c r="G19" s="147" t="s">
        <v>1222</v>
      </c>
      <c r="H19" s="148" t="str">
        <f t="shared" ref="H19:H32" si="0">HYPERLINK("http://www.gardenbulbs.ru/images/Lilium_CL/thumbnails/"&amp;C19&amp;".jpg","фото1")</f>
        <v>фото1</v>
      </c>
      <c r="I19" s="149" t="s">
        <v>1710</v>
      </c>
      <c r="J19" s="150" t="s">
        <v>238</v>
      </c>
      <c r="K19" s="151">
        <v>3</v>
      </c>
      <c r="L19" s="152">
        <v>125.5</v>
      </c>
      <c r="M19" s="153">
        <v>1</v>
      </c>
      <c r="N19" s="154"/>
      <c r="O19" s="155">
        <f>IF(ISERROR(L19*N19),0,L19*N19)</f>
        <v>0</v>
      </c>
      <c r="P19" s="156">
        <v>4607109920565</v>
      </c>
      <c r="Q19" s="157">
        <v>2020</v>
      </c>
      <c r="R19" s="158">
        <f>L19/K19</f>
        <v>41.833333333333336</v>
      </c>
    </row>
    <row r="20" spans="1:21" ht="104.1" customHeight="1">
      <c r="A20" s="163">
        <v>5</v>
      </c>
      <c r="B20" s="143">
        <v>7058</v>
      </c>
      <c r="C20" s="144" t="s">
        <v>748</v>
      </c>
      <c r="D20" s="144"/>
      <c r="E20" s="145" t="s">
        <v>1709</v>
      </c>
      <c r="F20" s="146" t="s">
        <v>749</v>
      </c>
      <c r="G20" s="147" t="s">
        <v>750</v>
      </c>
      <c r="H20" s="148" t="str">
        <f t="shared" si="0"/>
        <v>фото1</v>
      </c>
      <c r="I20" s="149" t="s">
        <v>1711</v>
      </c>
      <c r="J20" s="150" t="s">
        <v>238</v>
      </c>
      <c r="K20" s="151">
        <v>5</v>
      </c>
      <c r="L20" s="152">
        <v>232.5</v>
      </c>
      <c r="M20" s="153">
        <v>1</v>
      </c>
      <c r="N20" s="159"/>
      <c r="O20" s="155">
        <f t="shared" ref="O20:O32" si="1">IF(ISERROR(L20*N20),0,L20*N20)</f>
        <v>0</v>
      </c>
      <c r="P20" s="156">
        <v>4607109947029</v>
      </c>
      <c r="Q20" s="160"/>
      <c r="R20" s="158">
        <f t="shared" ref="R20:R83" si="2">L20/K20</f>
        <v>46.5</v>
      </c>
    </row>
    <row r="21" spans="1:21" ht="104.1" customHeight="1">
      <c r="A21" s="163">
        <v>6</v>
      </c>
      <c r="B21" s="143">
        <v>9392</v>
      </c>
      <c r="C21" s="144" t="s">
        <v>1223</v>
      </c>
      <c r="D21" s="144"/>
      <c r="E21" s="145" t="s">
        <v>1709</v>
      </c>
      <c r="F21" s="146" t="s">
        <v>1224</v>
      </c>
      <c r="G21" s="147" t="s">
        <v>1225</v>
      </c>
      <c r="H21" s="148" t="str">
        <f t="shared" si="0"/>
        <v>фото1</v>
      </c>
      <c r="I21" s="149" t="s">
        <v>1712</v>
      </c>
      <c r="J21" s="150" t="s">
        <v>238</v>
      </c>
      <c r="K21" s="151">
        <v>5</v>
      </c>
      <c r="L21" s="152">
        <v>260.39999999999998</v>
      </c>
      <c r="M21" s="153">
        <v>1</v>
      </c>
      <c r="N21" s="159"/>
      <c r="O21" s="155">
        <f t="shared" si="1"/>
        <v>0</v>
      </c>
      <c r="P21" s="156">
        <v>4607109989463</v>
      </c>
      <c r="Q21" s="160"/>
      <c r="R21" s="158">
        <f t="shared" si="2"/>
        <v>52.08</v>
      </c>
    </row>
    <row r="22" spans="1:21" ht="104.1" customHeight="1">
      <c r="A22" s="163">
        <v>7</v>
      </c>
      <c r="B22" s="143">
        <v>9391</v>
      </c>
      <c r="C22" s="144" t="s">
        <v>1161</v>
      </c>
      <c r="D22" s="144"/>
      <c r="E22" s="145" t="s">
        <v>1709</v>
      </c>
      <c r="F22" s="146" t="s">
        <v>1037</v>
      </c>
      <c r="G22" s="147" t="s">
        <v>1038</v>
      </c>
      <c r="H22" s="148" t="str">
        <f t="shared" si="0"/>
        <v>фото1</v>
      </c>
      <c r="I22" s="149" t="s">
        <v>1713</v>
      </c>
      <c r="J22" s="150" t="s">
        <v>238</v>
      </c>
      <c r="K22" s="151">
        <v>5</v>
      </c>
      <c r="L22" s="152">
        <v>256.3</v>
      </c>
      <c r="M22" s="153">
        <v>1</v>
      </c>
      <c r="N22" s="159"/>
      <c r="O22" s="155">
        <f t="shared" si="1"/>
        <v>0</v>
      </c>
      <c r="P22" s="156">
        <v>4607109981795</v>
      </c>
      <c r="Q22" s="160"/>
      <c r="R22" s="158">
        <f t="shared" si="2"/>
        <v>51.260000000000005</v>
      </c>
    </row>
    <row r="23" spans="1:21" ht="104.1" customHeight="1">
      <c r="A23" s="163">
        <v>8</v>
      </c>
      <c r="B23" s="143">
        <v>7029</v>
      </c>
      <c r="C23" s="144" t="s">
        <v>751</v>
      </c>
      <c r="D23" s="144"/>
      <c r="E23" s="145" t="s">
        <v>1709</v>
      </c>
      <c r="F23" s="146" t="s">
        <v>752</v>
      </c>
      <c r="G23" s="147" t="s">
        <v>753</v>
      </c>
      <c r="H23" s="148" t="str">
        <f t="shared" si="0"/>
        <v>фото1</v>
      </c>
      <c r="I23" s="149" t="s">
        <v>1714</v>
      </c>
      <c r="J23" s="150" t="s">
        <v>238</v>
      </c>
      <c r="K23" s="151">
        <v>5</v>
      </c>
      <c r="L23" s="152">
        <v>216.5</v>
      </c>
      <c r="M23" s="153">
        <v>1</v>
      </c>
      <c r="N23" s="159"/>
      <c r="O23" s="155">
        <f t="shared" si="1"/>
        <v>0</v>
      </c>
      <c r="P23" s="156">
        <v>4607109946732</v>
      </c>
      <c r="Q23" s="160"/>
      <c r="R23" s="158">
        <f t="shared" si="2"/>
        <v>43.3</v>
      </c>
    </row>
    <row r="24" spans="1:21" ht="104.1" customHeight="1">
      <c r="A24" s="163">
        <v>9</v>
      </c>
      <c r="B24" s="143">
        <v>151</v>
      </c>
      <c r="C24" s="144" t="s">
        <v>279</v>
      </c>
      <c r="D24" s="144"/>
      <c r="E24" s="145" t="s">
        <v>1709</v>
      </c>
      <c r="F24" s="146" t="s">
        <v>250</v>
      </c>
      <c r="G24" s="147" t="s">
        <v>251</v>
      </c>
      <c r="H24" s="148" t="str">
        <f t="shared" si="0"/>
        <v>фото1</v>
      </c>
      <c r="I24" s="149" t="s">
        <v>1715</v>
      </c>
      <c r="J24" s="150" t="s">
        <v>237</v>
      </c>
      <c r="K24" s="151">
        <v>8</v>
      </c>
      <c r="L24" s="152">
        <v>275.3</v>
      </c>
      <c r="M24" s="153">
        <v>1</v>
      </c>
      <c r="N24" s="159"/>
      <c r="O24" s="155">
        <f t="shared" si="1"/>
        <v>0</v>
      </c>
      <c r="P24" s="156">
        <v>4607109979389</v>
      </c>
      <c r="Q24" s="160"/>
      <c r="R24" s="158">
        <f t="shared" si="2"/>
        <v>34.412500000000001</v>
      </c>
    </row>
    <row r="25" spans="1:21" ht="104.1" customHeight="1">
      <c r="A25" s="163">
        <v>10</v>
      </c>
      <c r="B25" s="143">
        <v>1447</v>
      </c>
      <c r="C25" s="144" t="s">
        <v>754</v>
      </c>
      <c r="D25" s="144"/>
      <c r="E25" s="145" t="s">
        <v>1716</v>
      </c>
      <c r="F25" s="146" t="s">
        <v>755</v>
      </c>
      <c r="G25" s="147" t="s">
        <v>756</v>
      </c>
      <c r="H25" s="148" t="str">
        <f t="shared" si="0"/>
        <v>фото1</v>
      </c>
      <c r="I25" s="149" t="s">
        <v>1717</v>
      </c>
      <c r="J25" s="150" t="s">
        <v>237</v>
      </c>
      <c r="K25" s="151">
        <v>10</v>
      </c>
      <c r="L25" s="152">
        <v>300.2</v>
      </c>
      <c r="M25" s="153">
        <v>1</v>
      </c>
      <c r="N25" s="159"/>
      <c r="O25" s="155">
        <f t="shared" si="1"/>
        <v>0</v>
      </c>
      <c r="P25" s="156">
        <v>4607109964538</v>
      </c>
      <c r="Q25" s="160"/>
      <c r="R25" s="158">
        <f t="shared" si="2"/>
        <v>30.02</v>
      </c>
    </row>
    <row r="26" spans="1:21" ht="104.1" customHeight="1">
      <c r="A26" s="163">
        <v>11</v>
      </c>
      <c r="B26" s="143">
        <v>3659</v>
      </c>
      <c r="C26" s="144" t="s">
        <v>280</v>
      </c>
      <c r="D26" s="144"/>
      <c r="E26" s="145" t="s">
        <v>1709</v>
      </c>
      <c r="F26" s="146" t="s">
        <v>1718</v>
      </c>
      <c r="G26" s="147" t="s">
        <v>1719</v>
      </c>
      <c r="H26" s="148" t="str">
        <f t="shared" si="0"/>
        <v>фото1</v>
      </c>
      <c r="I26" s="149" t="s">
        <v>1720</v>
      </c>
      <c r="J26" s="150" t="s">
        <v>238</v>
      </c>
      <c r="K26" s="151">
        <v>7</v>
      </c>
      <c r="L26" s="152">
        <v>319.60000000000002</v>
      </c>
      <c r="M26" s="153">
        <v>1</v>
      </c>
      <c r="N26" s="159"/>
      <c r="O26" s="155">
        <f t="shared" si="1"/>
        <v>0</v>
      </c>
      <c r="P26" s="156">
        <v>4607109971017</v>
      </c>
      <c r="Q26" s="160"/>
      <c r="R26" s="158">
        <f t="shared" si="2"/>
        <v>45.657142857142858</v>
      </c>
    </row>
    <row r="27" spans="1:21" ht="104.1" customHeight="1">
      <c r="A27" s="163">
        <v>12</v>
      </c>
      <c r="B27" s="143">
        <v>9394</v>
      </c>
      <c r="C27" s="144" t="s">
        <v>1162</v>
      </c>
      <c r="D27" s="144"/>
      <c r="E27" s="145" t="s">
        <v>1709</v>
      </c>
      <c r="F27" s="146" t="s">
        <v>1039</v>
      </c>
      <c r="G27" s="147" t="s">
        <v>1040</v>
      </c>
      <c r="H27" s="148" t="str">
        <f t="shared" si="0"/>
        <v>фото1</v>
      </c>
      <c r="I27" s="149" t="s">
        <v>1721</v>
      </c>
      <c r="J27" s="150" t="s">
        <v>238</v>
      </c>
      <c r="K27" s="151">
        <v>5</v>
      </c>
      <c r="L27" s="152">
        <v>260.39999999999998</v>
      </c>
      <c r="M27" s="153">
        <v>1</v>
      </c>
      <c r="N27" s="159"/>
      <c r="O27" s="155">
        <f t="shared" si="1"/>
        <v>0</v>
      </c>
      <c r="P27" s="156">
        <v>4607109989487</v>
      </c>
      <c r="Q27" s="160"/>
      <c r="R27" s="158">
        <f t="shared" si="2"/>
        <v>52.08</v>
      </c>
    </row>
    <row r="28" spans="1:21" ht="104.1" customHeight="1">
      <c r="A28" s="163">
        <v>13</v>
      </c>
      <c r="B28" s="143">
        <v>9393</v>
      </c>
      <c r="C28" s="144" t="s">
        <v>1163</v>
      </c>
      <c r="D28" s="144"/>
      <c r="E28" s="145" t="s">
        <v>1709</v>
      </c>
      <c r="F28" s="146" t="s">
        <v>1041</v>
      </c>
      <c r="G28" s="147" t="s">
        <v>1042</v>
      </c>
      <c r="H28" s="148" t="str">
        <f t="shared" si="0"/>
        <v>фото1</v>
      </c>
      <c r="I28" s="149" t="s">
        <v>1722</v>
      </c>
      <c r="J28" s="150" t="s">
        <v>238</v>
      </c>
      <c r="K28" s="151">
        <v>5</v>
      </c>
      <c r="L28" s="152">
        <v>260.39999999999998</v>
      </c>
      <c r="M28" s="153">
        <v>1</v>
      </c>
      <c r="N28" s="159"/>
      <c r="O28" s="155">
        <f t="shared" si="1"/>
        <v>0</v>
      </c>
      <c r="P28" s="156">
        <v>4607109954201</v>
      </c>
      <c r="Q28" s="160"/>
      <c r="R28" s="158">
        <f t="shared" si="2"/>
        <v>52.08</v>
      </c>
    </row>
    <row r="29" spans="1:21" ht="104.1" customHeight="1">
      <c r="A29" s="163">
        <v>14</v>
      </c>
      <c r="B29" s="143">
        <v>4322</v>
      </c>
      <c r="C29" s="144" t="s">
        <v>445</v>
      </c>
      <c r="D29" s="144"/>
      <c r="E29" s="145" t="s">
        <v>1709</v>
      </c>
      <c r="F29" s="146" t="s">
        <v>75</v>
      </c>
      <c r="G29" s="147" t="s">
        <v>76</v>
      </c>
      <c r="H29" s="148" t="str">
        <f t="shared" si="0"/>
        <v>фото1</v>
      </c>
      <c r="I29" s="149" t="s">
        <v>1723</v>
      </c>
      <c r="J29" s="150" t="s">
        <v>238</v>
      </c>
      <c r="K29" s="151">
        <v>5</v>
      </c>
      <c r="L29" s="152">
        <v>231.1</v>
      </c>
      <c r="M29" s="153">
        <v>1</v>
      </c>
      <c r="N29" s="159"/>
      <c r="O29" s="155">
        <f t="shared" si="1"/>
        <v>0</v>
      </c>
      <c r="P29" s="156">
        <v>4607109987438</v>
      </c>
      <c r="Q29" s="160"/>
      <c r="R29" s="158">
        <f t="shared" si="2"/>
        <v>46.22</v>
      </c>
    </row>
    <row r="30" spans="1:21" ht="104.1" customHeight="1">
      <c r="A30" s="163">
        <v>15</v>
      </c>
      <c r="B30" s="143">
        <v>191</v>
      </c>
      <c r="C30" s="144" t="s">
        <v>1724</v>
      </c>
      <c r="D30" s="144"/>
      <c r="E30" s="145" t="s">
        <v>1716</v>
      </c>
      <c r="F30" s="146" t="s">
        <v>1725</v>
      </c>
      <c r="G30" s="147" t="s">
        <v>1726</v>
      </c>
      <c r="H30" s="148" t="str">
        <f t="shared" si="0"/>
        <v>фото1</v>
      </c>
      <c r="I30" s="149" t="s">
        <v>1727</v>
      </c>
      <c r="J30" s="150" t="s">
        <v>237</v>
      </c>
      <c r="K30" s="151">
        <v>7</v>
      </c>
      <c r="L30" s="152">
        <v>213.6</v>
      </c>
      <c r="M30" s="153">
        <v>1</v>
      </c>
      <c r="N30" s="159"/>
      <c r="O30" s="155">
        <f t="shared" si="1"/>
        <v>0</v>
      </c>
      <c r="P30" s="156">
        <v>4607109964163</v>
      </c>
      <c r="Q30" s="160"/>
      <c r="R30" s="158">
        <f t="shared" si="2"/>
        <v>30.514285714285712</v>
      </c>
    </row>
    <row r="31" spans="1:21" ht="104.1" customHeight="1">
      <c r="A31" s="163">
        <v>16</v>
      </c>
      <c r="B31" s="143">
        <v>467</v>
      </c>
      <c r="C31" s="144" t="s">
        <v>477</v>
      </c>
      <c r="D31" s="144"/>
      <c r="E31" s="145" t="s">
        <v>1709</v>
      </c>
      <c r="F31" s="146" t="s">
        <v>478</v>
      </c>
      <c r="G31" s="147" t="s">
        <v>41</v>
      </c>
      <c r="H31" s="148" t="str">
        <f t="shared" si="0"/>
        <v>фото1</v>
      </c>
      <c r="I31" s="149" t="s">
        <v>1728</v>
      </c>
      <c r="J31" s="150" t="s">
        <v>237</v>
      </c>
      <c r="K31" s="151">
        <v>10</v>
      </c>
      <c r="L31" s="152">
        <v>300.2</v>
      </c>
      <c r="M31" s="153">
        <v>1</v>
      </c>
      <c r="N31" s="159"/>
      <c r="O31" s="155">
        <f t="shared" si="1"/>
        <v>0</v>
      </c>
      <c r="P31" s="156">
        <v>4607109961735</v>
      </c>
      <c r="Q31" s="160"/>
      <c r="R31" s="158">
        <f t="shared" si="2"/>
        <v>30.02</v>
      </c>
    </row>
    <row r="32" spans="1:21" ht="104.1" customHeight="1">
      <c r="A32" s="163">
        <v>17</v>
      </c>
      <c r="B32" s="143">
        <v>2950</v>
      </c>
      <c r="C32" s="144" t="s">
        <v>1729</v>
      </c>
      <c r="D32" s="144"/>
      <c r="E32" s="145" t="s">
        <v>1716</v>
      </c>
      <c r="F32" s="146" t="s">
        <v>1730</v>
      </c>
      <c r="G32" s="147" t="s">
        <v>1731</v>
      </c>
      <c r="H32" s="148" t="str">
        <f t="shared" si="0"/>
        <v>фото1</v>
      </c>
      <c r="I32" s="149" t="s">
        <v>1732</v>
      </c>
      <c r="J32" s="150" t="s">
        <v>237</v>
      </c>
      <c r="K32" s="151">
        <v>10</v>
      </c>
      <c r="L32" s="152">
        <v>300.2</v>
      </c>
      <c r="M32" s="153">
        <v>1</v>
      </c>
      <c r="N32" s="159"/>
      <c r="O32" s="155">
        <f t="shared" si="1"/>
        <v>0</v>
      </c>
      <c r="P32" s="156">
        <v>4607109979372</v>
      </c>
      <c r="Q32" s="160"/>
      <c r="R32" s="158">
        <f t="shared" si="2"/>
        <v>30.02</v>
      </c>
    </row>
    <row r="33" spans="1:18" ht="15">
      <c r="A33" s="163">
        <v>18</v>
      </c>
      <c r="B33" s="135"/>
      <c r="C33" s="136"/>
      <c r="D33" s="136"/>
      <c r="E33" s="137"/>
      <c r="F33" s="138" t="s">
        <v>77</v>
      </c>
      <c r="G33" s="138"/>
      <c r="H33" s="139"/>
      <c r="I33" s="140"/>
      <c r="J33" s="136"/>
      <c r="K33" s="141"/>
      <c r="L33" s="136"/>
      <c r="M33" s="142"/>
      <c r="N33" s="136"/>
      <c r="O33" s="136"/>
      <c r="P33" s="136"/>
      <c r="Q33" s="136"/>
      <c r="R33" s="136"/>
    </row>
    <row r="34" spans="1:18" ht="104.1" customHeight="1">
      <c r="A34" s="163">
        <v>19</v>
      </c>
      <c r="B34" s="143">
        <v>16517</v>
      </c>
      <c r="C34" s="144" t="s">
        <v>1733</v>
      </c>
      <c r="D34" s="144"/>
      <c r="E34" s="145" t="s">
        <v>1734</v>
      </c>
      <c r="F34" s="146" t="s">
        <v>1735</v>
      </c>
      <c r="G34" s="147" t="s">
        <v>1736</v>
      </c>
      <c r="H34" s="148" t="str">
        <f t="shared" ref="H34:H53" si="3">HYPERLINK("http://www.gardenbulbs.ru/images/Lilium_CL/thumbnails/"&amp;C34&amp;".jpg","фото1")</f>
        <v>фото1</v>
      </c>
      <c r="I34" s="149" t="s">
        <v>1737</v>
      </c>
      <c r="J34" s="150" t="s">
        <v>237</v>
      </c>
      <c r="K34" s="151">
        <v>7</v>
      </c>
      <c r="L34" s="152">
        <v>254</v>
      </c>
      <c r="M34" s="153">
        <v>1</v>
      </c>
      <c r="N34" s="159"/>
      <c r="O34" s="155">
        <f t="shared" ref="O34:O53" si="4">IF(ISERROR(L34*N34),0,L34*N34)</f>
        <v>0</v>
      </c>
      <c r="P34" s="156">
        <v>4607109912713</v>
      </c>
      <c r="Q34" s="164" t="s">
        <v>249</v>
      </c>
      <c r="R34" s="158">
        <f t="shared" si="2"/>
        <v>36.285714285714285</v>
      </c>
    </row>
    <row r="35" spans="1:18" ht="104.1" customHeight="1">
      <c r="A35" s="163">
        <v>20</v>
      </c>
      <c r="B35" s="143">
        <v>1513</v>
      </c>
      <c r="C35" s="144" t="s">
        <v>1738</v>
      </c>
      <c r="D35" s="144"/>
      <c r="E35" s="145" t="s">
        <v>1734</v>
      </c>
      <c r="F35" s="146" t="s">
        <v>1739</v>
      </c>
      <c r="G35" s="147" t="s">
        <v>1740</v>
      </c>
      <c r="H35" s="148" t="str">
        <f t="shared" si="3"/>
        <v>фото1</v>
      </c>
      <c r="I35" s="149" t="s">
        <v>1741</v>
      </c>
      <c r="J35" s="150" t="s">
        <v>237</v>
      </c>
      <c r="K35" s="151">
        <v>7</v>
      </c>
      <c r="L35" s="152">
        <v>230.7</v>
      </c>
      <c r="M35" s="153">
        <v>1</v>
      </c>
      <c r="N35" s="159"/>
      <c r="O35" s="155">
        <f t="shared" si="4"/>
        <v>0</v>
      </c>
      <c r="P35" s="156">
        <v>4607109963807</v>
      </c>
      <c r="Q35" s="160"/>
      <c r="R35" s="158">
        <f t="shared" si="2"/>
        <v>32.957142857142856</v>
      </c>
    </row>
    <row r="36" spans="1:18" ht="104.1" customHeight="1">
      <c r="A36" s="163">
        <v>21</v>
      </c>
      <c r="B36" s="143">
        <v>10633</v>
      </c>
      <c r="C36" s="144" t="s">
        <v>1164</v>
      </c>
      <c r="D36" s="144"/>
      <c r="E36" s="145" t="s">
        <v>1734</v>
      </c>
      <c r="F36" s="146" t="s">
        <v>1043</v>
      </c>
      <c r="G36" s="147" t="s">
        <v>1044</v>
      </c>
      <c r="H36" s="148" t="str">
        <f t="shared" si="3"/>
        <v>фото1</v>
      </c>
      <c r="I36" s="149" t="s">
        <v>1742</v>
      </c>
      <c r="J36" s="150" t="s">
        <v>237</v>
      </c>
      <c r="K36" s="151">
        <v>7</v>
      </c>
      <c r="L36" s="152">
        <v>254</v>
      </c>
      <c r="M36" s="153">
        <v>1</v>
      </c>
      <c r="N36" s="159"/>
      <c r="O36" s="155">
        <f t="shared" si="4"/>
        <v>0</v>
      </c>
      <c r="P36" s="156">
        <v>4607109926833</v>
      </c>
      <c r="Q36" s="160"/>
      <c r="R36" s="158">
        <f t="shared" si="2"/>
        <v>36.285714285714285</v>
      </c>
    </row>
    <row r="37" spans="1:18" ht="104.1" customHeight="1">
      <c r="A37" s="163">
        <v>22</v>
      </c>
      <c r="B37" s="143">
        <v>2953</v>
      </c>
      <c r="C37" s="144" t="s">
        <v>757</v>
      </c>
      <c r="D37" s="144"/>
      <c r="E37" s="145" t="s">
        <v>1734</v>
      </c>
      <c r="F37" s="146" t="s">
        <v>758</v>
      </c>
      <c r="G37" s="147" t="s">
        <v>759</v>
      </c>
      <c r="H37" s="148" t="str">
        <f t="shared" si="3"/>
        <v>фото1</v>
      </c>
      <c r="I37" s="149" t="s">
        <v>1743</v>
      </c>
      <c r="J37" s="150" t="s">
        <v>237</v>
      </c>
      <c r="K37" s="151">
        <v>7</v>
      </c>
      <c r="L37" s="152">
        <v>236.9</v>
      </c>
      <c r="M37" s="153">
        <v>1</v>
      </c>
      <c r="N37" s="159"/>
      <c r="O37" s="155">
        <f t="shared" si="4"/>
        <v>0</v>
      </c>
      <c r="P37" s="156">
        <v>4607109930311</v>
      </c>
      <c r="Q37" s="160"/>
      <c r="R37" s="158">
        <f t="shared" si="2"/>
        <v>33.842857142857142</v>
      </c>
    </row>
    <row r="38" spans="1:18" ht="104.1" customHeight="1">
      <c r="A38" s="163">
        <v>23</v>
      </c>
      <c r="B38" s="143">
        <v>2688</v>
      </c>
      <c r="C38" s="144" t="s">
        <v>760</v>
      </c>
      <c r="D38" s="144"/>
      <c r="E38" s="145" t="s">
        <v>1734</v>
      </c>
      <c r="F38" s="146" t="s">
        <v>761</v>
      </c>
      <c r="G38" s="147" t="s">
        <v>762</v>
      </c>
      <c r="H38" s="148" t="str">
        <f t="shared" si="3"/>
        <v>фото1</v>
      </c>
      <c r="I38" s="149" t="s">
        <v>1744</v>
      </c>
      <c r="J38" s="150" t="s">
        <v>237</v>
      </c>
      <c r="K38" s="151">
        <v>7</v>
      </c>
      <c r="L38" s="152">
        <v>254</v>
      </c>
      <c r="M38" s="153">
        <v>1</v>
      </c>
      <c r="N38" s="159"/>
      <c r="O38" s="155">
        <f t="shared" si="4"/>
        <v>0</v>
      </c>
      <c r="P38" s="156">
        <v>4607109930304</v>
      </c>
      <c r="Q38" s="160"/>
      <c r="R38" s="158">
        <f t="shared" si="2"/>
        <v>36.285714285714285</v>
      </c>
    </row>
    <row r="39" spans="1:18" ht="104.1" customHeight="1">
      <c r="A39" s="163">
        <v>24</v>
      </c>
      <c r="B39" s="143">
        <v>158</v>
      </c>
      <c r="C39" s="144" t="s">
        <v>479</v>
      </c>
      <c r="D39" s="144"/>
      <c r="E39" s="145" t="s">
        <v>1734</v>
      </c>
      <c r="F39" s="146" t="s">
        <v>480</v>
      </c>
      <c r="G39" s="147" t="s">
        <v>481</v>
      </c>
      <c r="H39" s="148" t="str">
        <f t="shared" si="3"/>
        <v>фото1</v>
      </c>
      <c r="I39" s="149" t="s">
        <v>1745</v>
      </c>
      <c r="J39" s="150" t="s">
        <v>237</v>
      </c>
      <c r="K39" s="151">
        <v>5</v>
      </c>
      <c r="L39" s="152">
        <v>196.9</v>
      </c>
      <c r="M39" s="153">
        <v>1</v>
      </c>
      <c r="N39" s="159"/>
      <c r="O39" s="155">
        <f t="shared" si="4"/>
        <v>0</v>
      </c>
      <c r="P39" s="156">
        <v>4607109979518</v>
      </c>
      <c r="Q39" s="160"/>
      <c r="R39" s="158">
        <f t="shared" si="2"/>
        <v>39.380000000000003</v>
      </c>
    </row>
    <row r="40" spans="1:18" ht="104.1" customHeight="1">
      <c r="A40" s="163">
        <v>25</v>
      </c>
      <c r="B40" s="143">
        <v>6972</v>
      </c>
      <c r="C40" s="144" t="s">
        <v>763</v>
      </c>
      <c r="D40" s="144"/>
      <c r="E40" s="145" t="s">
        <v>1734</v>
      </c>
      <c r="F40" s="146" t="s">
        <v>764</v>
      </c>
      <c r="G40" s="147" t="s">
        <v>765</v>
      </c>
      <c r="H40" s="148" t="str">
        <f t="shared" si="3"/>
        <v>фото1</v>
      </c>
      <c r="I40" s="149" t="s">
        <v>1746</v>
      </c>
      <c r="J40" s="150" t="s">
        <v>237</v>
      </c>
      <c r="K40" s="151">
        <v>7</v>
      </c>
      <c r="L40" s="152">
        <v>247.8</v>
      </c>
      <c r="M40" s="153">
        <v>1</v>
      </c>
      <c r="N40" s="159"/>
      <c r="O40" s="155">
        <f t="shared" si="4"/>
        <v>0</v>
      </c>
      <c r="P40" s="156">
        <v>4607109930298</v>
      </c>
      <c r="Q40" s="160"/>
      <c r="R40" s="158">
        <f t="shared" si="2"/>
        <v>35.4</v>
      </c>
    </row>
    <row r="41" spans="1:18" ht="104.1" customHeight="1">
      <c r="A41" s="163">
        <v>26</v>
      </c>
      <c r="B41" s="143">
        <v>3676</v>
      </c>
      <c r="C41" s="144" t="s">
        <v>766</v>
      </c>
      <c r="D41" s="144"/>
      <c r="E41" s="145" t="s">
        <v>1734</v>
      </c>
      <c r="F41" s="146" t="s">
        <v>767</v>
      </c>
      <c r="G41" s="147" t="s">
        <v>768</v>
      </c>
      <c r="H41" s="148" t="str">
        <f t="shared" si="3"/>
        <v>фото1</v>
      </c>
      <c r="I41" s="149" t="s">
        <v>1747</v>
      </c>
      <c r="J41" s="150" t="s">
        <v>237</v>
      </c>
      <c r="K41" s="151">
        <v>7</v>
      </c>
      <c r="L41" s="152">
        <v>230.7</v>
      </c>
      <c r="M41" s="153">
        <v>1</v>
      </c>
      <c r="N41" s="159"/>
      <c r="O41" s="155">
        <f t="shared" si="4"/>
        <v>0</v>
      </c>
      <c r="P41" s="156">
        <v>4607109971048</v>
      </c>
      <c r="Q41" s="160"/>
      <c r="R41" s="158">
        <f t="shared" si="2"/>
        <v>32.957142857142856</v>
      </c>
    </row>
    <row r="42" spans="1:18" ht="104.1" customHeight="1">
      <c r="A42" s="163">
        <v>27</v>
      </c>
      <c r="B42" s="143">
        <v>13520</v>
      </c>
      <c r="C42" s="144" t="s">
        <v>1226</v>
      </c>
      <c r="D42" s="144"/>
      <c r="E42" s="145" t="s">
        <v>1734</v>
      </c>
      <c r="F42" s="146" t="s">
        <v>1227</v>
      </c>
      <c r="G42" s="147" t="s">
        <v>1228</v>
      </c>
      <c r="H42" s="148" t="str">
        <f t="shared" si="3"/>
        <v>фото1</v>
      </c>
      <c r="I42" s="149" t="s">
        <v>1748</v>
      </c>
      <c r="J42" s="150" t="s">
        <v>237</v>
      </c>
      <c r="K42" s="151">
        <v>7</v>
      </c>
      <c r="L42" s="152">
        <v>254</v>
      </c>
      <c r="M42" s="153">
        <v>1</v>
      </c>
      <c r="N42" s="159"/>
      <c r="O42" s="155">
        <f t="shared" si="4"/>
        <v>0</v>
      </c>
      <c r="P42" s="156">
        <v>4607109920558</v>
      </c>
      <c r="Q42" s="157">
        <v>2020</v>
      </c>
      <c r="R42" s="158">
        <f t="shared" si="2"/>
        <v>36.285714285714285</v>
      </c>
    </row>
    <row r="43" spans="1:18" ht="104.1" customHeight="1">
      <c r="A43" s="163">
        <v>28</v>
      </c>
      <c r="B43" s="143">
        <v>16518</v>
      </c>
      <c r="C43" s="144" t="s">
        <v>1749</v>
      </c>
      <c r="D43" s="144"/>
      <c r="E43" s="145" t="s">
        <v>1734</v>
      </c>
      <c r="F43" s="146" t="s">
        <v>1750</v>
      </c>
      <c r="G43" s="147" t="s">
        <v>1751</v>
      </c>
      <c r="H43" s="148" t="str">
        <f t="shared" si="3"/>
        <v>фото1</v>
      </c>
      <c r="I43" s="149" t="s">
        <v>1752</v>
      </c>
      <c r="J43" s="150" t="s">
        <v>237</v>
      </c>
      <c r="K43" s="151">
        <v>7</v>
      </c>
      <c r="L43" s="152">
        <v>254</v>
      </c>
      <c r="M43" s="153">
        <v>1</v>
      </c>
      <c r="N43" s="159"/>
      <c r="O43" s="155">
        <f t="shared" si="4"/>
        <v>0</v>
      </c>
      <c r="P43" s="156">
        <v>4607109912706</v>
      </c>
      <c r="Q43" s="164" t="s">
        <v>249</v>
      </c>
      <c r="R43" s="158">
        <f t="shared" si="2"/>
        <v>36.285714285714285</v>
      </c>
    </row>
    <row r="44" spans="1:18" ht="104.1" customHeight="1">
      <c r="A44" s="163">
        <v>29</v>
      </c>
      <c r="B44" s="143">
        <v>5786</v>
      </c>
      <c r="C44" s="144" t="s">
        <v>769</v>
      </c>
      <c r="D44" s="144"/>
      <c r="E44" s="145" t="s">
        <v>1734</v>
      </c>
      <c r="F44" s="146" t="s">
        <v>770</v>
      </c>
      <c r="G44" s="147" t="s">
        <v>771</v>
      </c>
      <c r="H44" s="148" t="str">
        <f t="shared" si="3"/>
        <v>фото1</v>
      </c>
      <c r="I44" s="149" t="s">
        <v>1753</v>
      </c>
      <c r="J44" s="150" t="s">
        <v>237</v>
      </c>
      <c r="K44" s="151">
        <v>7</v>
      </c>
      <c r="L44" s="152">
        <v>247.8</v>
      </c>
      <c r="M44" s="153">
        <v>1</v>
      </c>
      <c r="N44" s="159"/>
      <c r="O44" s="155">
        <f t="shared" si="4"/>
        <v>0</v>
      </c>
      <c r="P44" s="156">
        <v>4607109931141</v>
      </c>
      <c r="Q44" s="160"/>
      <c r="R44" s="158">
        <f t="shared" si="2"/>
        <v>35.4</v>
      </c>
    </row>
    <row r="45" spans="1:18" ht="104.1" customHeight="1">
      <c r="A45" s="163">
        <v>30</v>
      </c>
      <c r="B45" s="143">
        <v>3677</v>
      </c>
      <c r="C45" s="144" t="s">
        <v>482</v>
      </c>
      <c r="D45" s="144"/>
      <c r="E45" s="145" t="s">
        <v>1734</v>
      </c>
      <c r="F45" s="146" t="s">
        <v>483</v>
      </c>
      <c r="G45" s="147" t="s">
        <v>484</v>
      </c>
      <c r="H45" s="148" t="str">
        <f t="shared" si="3"/>
        <v>фото1</v>
      </c>
      <c r="I45" s="149" t="s">
        <v>1754</v>
      </c>
      <c r="J45" s="150" t="s">
        <v>237</v>
      </c>
      <c r="K45" s="151">
        <v>7</v>
      </c>
      <c r="L45" s="152">
        <v>259.7</v>
      </c>
      <c r="M45" s="153">
        <v>1</v>
      </c>
      <c r="N45" s="159"/>
      <c r="O45" s="155">
        <f t="shared" si="4"/>
        <v>0</v>
      </c>
      <c r="P45" s="156">
        <v>4607109971055</v>
      </c>
      <c r="Q45" s="160"/>
      <c r="R45" s="158">
        <f t="shared" si="2"/>
        <v>37.1</v>
      </c>
    </row>
    <row r="46" spans="1:18" ht="104.1" customHeight="1">
      <c r="A46" s="163">
        <v>31</v>
      </c>
      <c r="B46" s="143">
        <v>7074</v>
      </c>
      <c r="C46" s="144" t="s">
        <v>614</v>
      </c>
      <c r="D46" s="144"/>
      <c r="E46" s="145" t="s">
        <v>1734</v>
      </c>
      <c r="F46" s="146" t="s">
        <v>615</v>
      </c>
      <c r="G46" s="147" t="s">
        <v>616</v>
      </c>
      <c r="H46" s="148" t="str">
        <f t="shared" si="3"/>
        <v>фото1</v>
      </c>
      <c r="I46" s="149" t="s">
        <v>1755</v>
      </c>
      <c r="J46" s="150" t="s">
        <v>237</v>
      </c>
      <c r="K46" s="151">
        <v>7</v>
      </c>
      <c r="L46" s="152">
        <v>247.8</v>
      </c>
      <c r="M46" s="153">
        <v>1</v>
      </c>
      <c r="N46" s="159"/>
      <c r="O46" s="155">
        <f t="shared" si="4"/>
        <v>0</v>
      </c>
      <c r="P46" s="156">
        <v>4607109947180</v>
      </c>
      <c r="Q46" s="160"/>
      <c r="R46" s="158">
        <f t="shared" si="2"/>
        <v>35.4</v>
      </c>
    </row>
    <row r="47" spans="1:18" ht="104.1" customHeight="1">
      <c r="A47" s="163">
        <v>32</v>
      </c>
      <c r="B47" s="143">
        <v>7075</v>
      </c>
      <c r="C47" s="144" t="s">
        <v>772</v>
      </c>
      <c r="D47" s="144"/>
      <c r="E47" s="145" t="s">
        <v>1734</v>
      </c>
      <c r="F47" s="146" t="s">
        <v>773</v>
      </c>
      <c r="G47" s="147" t="s">
        <v>774</v>
      </c>
      <c r="H47" s="148" t="str">
        <f t="shared" si="3"/>
        <v>фото1</v>
      </c>
      <c r="I47" s="149" t="s">
        <v>1756</v>
      </c>
      <c r="J47" s="150" t="s">
        <v>237</v>
      </c>
      <c r="K47" s="151">
        <v>7</v>
      </c>
      <c r="L47" s="152">
        <v>248.3</v>
      </c>
      <c r="M47" s="153">
        <v>1</v>
      </c>
      <c r="N47" s="159"/>
      <c r="O47" s="155">
        <f t="shared" si="4"/>
        <v>0</v>
      </c>
      <c r="P47" s="156">
        <v>4607109947197</v>
      </c>
      <c r="Q47" s="160"/>
      <c r="R47" s="158">
        <f t="shared" si="2"/>
        <v>35.471428571428575</v>
      </c>
    </row>
    <row r="48" spans="1:18" ht="104.1" customHeight="1">
      <c r="A48" s="163">
        <v>33</v>
      </c>
      <c r="B48" s="143">
        <v>13521</v>
      </c>
      <c r="C48" s="144" t="s">
        <v>1229</v>
      </c>
      <c r="D48" s="144"/>
      <c r="E48" s="145" t="s">
        <v>1734</v>
      </c>
      <c r="F48" s="146" t="s">
        <v>1230</v>
      </c>
      <c r="G48" s="147" t="s">
        <v>1231</v>
      </c>
      <c r="H48" s="148" t="str">
        <f t="shared" si="3"/>
        <v>фото1</v>
      </c>
      <c r="I48" s="149" t="s">
        <v>1757</v>
      </c>
      <c r="J48" s="150" t="s">
        <v>237</v>
      </c>
      <c r="K48" s="151">
        <v>7</v>
      </c>
      <c r="L48" s="152">
        <v>254</v>
      </c>
      <c r="M48" s="153">
        <v>1</v>
      </c>
      <c r="N48" s="159"/>
      <c r="O48" s="155">
        <f t="shared" si="4"/>
        <v>0</v>
      </c>
      <c r="P48" s="156">
        <v>4607109920541</v>
      </c>
      <c r="Q48" s="157">
        <v>2020</v>
      </c>
      <c r="R48" s="158">
        <f t="shared" si="2"/>
        <v>36.285714285714285</v>
      </c>
    </row>
    <row r="49" spans="1:18" ht="104.1" customHeight="1">
      <c r="A49" s="163">
        <v>34</v>
      </c>
      <c r="B49" s="143">
        <v>287</v>
      </c>
      <c r="C49" s="144" t="s">
        <v>281</v>
      </c>
      <c r="D49" s="144"/>
      <c r="E49" s="145" t="s">
        <v>1734</v>
      </c>
      <c r="F49" s="146" t="s">
        <v>0</v>
      </c>
      <c r="G49" s="147" t="s">
        <v>1</v>
      </c>
      <c r="H49" s="148" t="str">
        <f t="shared" si="3"/>
        <v>фото1</v>
      </c>
      <c r="I49" s="149" t="s">
        <v>1758</v>
      </c>
      <c r="J49" s="150" t="s">
        <v>237</v>
      </c>
      <c r="K49" s="151">
        <v>7</v>
      </c>
      <c r="L49" s="152">
        <v>230.7</v>
      </c>
      <c r="M49" s="153">
        <v>1</v>
      </c>
      <c r="N49" s="159"/>
      <c r="O49" s="155">
        <f t="shared" si="4"/>
        <v>0</v>
      </c>
      <c r="P49" s="156">
        <v>4607109979563</v>
      </c>
      <c r="Q49" s="160"/>
      <c r="R49" s="158">
        <f t="shared" si="2"/>
        <v>32.957142857142856</v>
      </c>
    </row>
    <row r="50" spans="1:18" ht="104.1" customHeight="1">
      <c r="A50" s="163">
        <v>35</v>
      </c>
      <c r="B50" s="143">
        <v>1516</v>
      </c>
      <c r="C50" s="144" t="s">
        <v>1759</v>
      </c>
      <c r="D50" s="144"/>
      <c r="E50" s="145" t="s">
        <v>1734</v>
      </c>
      <c r="F50" s="146" t="s">
        <v>1760</v>
      </c>
      <c r="G50" s="147" t="s">
        <v>1761</v>
      </c>
      <c r="H50" s="148" t="str">
        <f t="shared" si="3"/>
        <v>фото1</v>
      </c>
      <c r="I50" s="149" t="s">
        <v>1762</v>
      </c>
      <c r="J50" s="150" t="s">
        <v>237</v>
      </c>
      <c r="K50" s="151">
        <v>7</v>
      </c>
      <c r="L50" s="152">
        <v>247.8</v>
      </c>
      <c r="M50" s="153">
        <v>1</v>
      </c>
      <c r="N50" s="159"/>
      <c r="O50" s="155">
        <f t="shared" si="4"/>
        <v>0</v>
      </c>
      <c r="P50" s="156">
        <v>4607109963852</v>
      </c>
      <c r="Q50" s="160"/>
      <c r="R50" s="158">
        <f t="shared" si="2"/>
        <v>35.4</v>
      </c>
    </row>
    <row r="51" spans="1:18" ht="104.1" customHeight="1">
      <c r="A51" s="163">
        <v>36</v>
      </c>
      <c r="B51" s="143">
        <v>5785</v>
      </c>
      <c r="C51" s="144" t="s">
        <v>617</v>
      </c>
      <c r="D51" s="144"/>
      <c r="E51" s="145" t="s">
        <v>1734</v>
      </c>
      <c r="F51" s="146" t="s">
        <v>618</v>
      </c>
      <c r="G51" s="147" t="s">
        <v>619</v>
      </c>
      <c r="H51" s="148" t="str">
        <f t="shared" si="3"/>
        <v>фото1</v>
      </c>
      <c r="I51" s="149" t="s">
        <v>1763</v>
      </c>
      <c r="J51" s="150" t="s">
        <v>237</v>
      </c>
      <c r="K51" s="151">
        <v>7</v>
      </c>
      <c r="L51" s="152">
        <v>247.8</v>
      </c>
      <c r="M51" s="153">
        <v>1</v>
      </c>
      <c r="N51" s="159"/>
      <c r="O51" s="155">
        <f t="shared" si="4"/>
        <v>0</v>
      </c>
      <c r="P51" s="156">
        <v>4607109931134</v>
      </c>
      <c r="Q51" s="160"/>
      <c r="R51" s="158">
        <f t="shared" si="2"/>
        <v>35.4</v>
      </c>
    </row>
    <row r="52" spans="1:18" ht="104.1" customHeight="1">
      <c r="A52" s="163">
        <v>37</v>
      </c>
      <c r="B52" s="143">
        <v>13522</v>
      </c>
      <c r="C52" s="144" t="s">
        <v>1232</v>
      </c>
      <c r="D52" s="144"/>
      <c r="E52" s="145" t="s">
        <v>1734</v>
      </c>
      <c r="F52" s="146" t="s">
        <v>1233</v>
      </c>
      <c r="G52" s="147" t="s">
        <v>1234</v>
      </c>
      <c r="H52" s="148" t="str">
        <f t="shared" si="3"/>
        <v>фото1</v>
      </c>
      <c r="I52" s="149" t="s">
        <v>1764</v>
      </c>
      <c r="J52" s="150" t="s">
        <v>237</v>
      </c>
      <c r="K52" s="151">
        <v>3</v>
      </c>
      <c r="L52" s="152">
        <v>106</v>
      </c>
      <c r="M52" s="153">
        <v>1</v>
      </c>
      <c r="N52" s="159"/>
      <c r="O52" s="155">
        <f t="shared" si="4"/>
        <v>0</v>
      </c>
      <c r="P52" s="156">
        <v>4607109920534</v>
      </c>
      <c r="Q52" s="157">
        <v>2020</v>
      </c>
      <c r="R52" s="158">
        <f t="shared" si="2"/>
        <v>35.333333333333336</v>
      </c>
    </row>
    <row r="53" spans="1:18" ht="104.1" customHeight="1">
      <c r="A53" s="163">
        <v>38</v>
      </c>
      <c r="B53" s="143">
        <v>7078</v>
      </c>
      <c r="C53" s="144" t="s">
        <v>775</v>
      </c>
      <c r="D53" s="144"/>
      <c r="E53" s="145" t="s">
        <v>1734</v>
      </c>
      <c r="F53" s="146" t="s">
        <v>776</v>
      </c>
      <c r="G53" s="147" t="s">
        <v>777</v>
      </c>
      <c r="H53" s="148" t="str">
        <f t="shared" si="3"/>
        <v>фото1</v>
      </c>
      <c r="I53" s="149" t="s">
        <v>1765</v>
      </c>
      <c r="J53" s="150" t="s">
        <v>237</v>
      </c>
      <c r="K53" s="151">
        <v>7</v>
      </c>
      <c r="L53" s="152">
        <v>230.7</v>
      </c>
      <c r="M53" s="153">
        <v>1</v>
      </c>
      <c r="N53" s="159"/>
      <c r="O53" s="155">
        <f t="shared" si="4"/>
        <v>0</v>
      </c>
      <c r="P53" s="156">
        <v>4607109947227</v>
      </c>
      <c r="Q53" s="160"/>
      <c r="R53" s="158">
        <f t="shared" si="2"/>
        <v>32.957142857142856</v>
      </c>
    </row>
    <row r="54" spans="1:18" ht="15">
      <c r="A54" s="163">
        <v>39</v>
      </c>
      <c r="B54" s="135"/>
      <c r="C54" s="136"/>
      <c r="D54" s="136"/>
      <c r="E54" s="137"/>
      <c r="F54" s="138" t="s">
        <v>1235</v>
      </c>
      <c r="G54" s="138"/>
      <c r="H54" s="139"/>
      <c r="I54" s="140"/>
      <c r="J54" s="136"/>
      <c r="K54" s="141"/>
      <c r="L54" s="136"/>
      <c r="M54" s="142"/>
      <c r="N54" s="136"/>
      <c r="O54" s="136"/>
      <c r="P54" s="136"/>
      <c r="Q54" s="136"/>
      <c r="R54" s="136"/>
    </row>
    <row r="55" spans="1:18" ht="104.1" customHeight="1">
      <c r="A55" s="163">
        <v>40</v>
      </c>
      <c r="B55" s="143">
        <v>13523</v>
      </c>
      <c r="C55" s="144" t="s">
        <v>1236</v>
      </c>
      <c r="D55" s="144"/>
      <c r="E55" s="145" t="s">
        <v>1734</v>
      </c>
      <c r="F55" s="146" t="s">
        <v>1237</v>
      </c>
      <c r="G55" s="147" t="s">
        <v>1238</v>
      </c>
      <c r="H55" s="148" t="str">
        <f t="shared" ref="H55:H86" si="5">HYPERLINK("http://www.gardenbulbs.ru/images/Lilium_CL/thumbnails/"&amp;C55&amp;".jpg","фото1")</f>
        <v>фото1</v>
      </c>
      <c r="I55" s="149" t="s">
        <v>1766</v>
      </c>
      <c r="J55" s="150" t="s">
        <v>237</v>
      </c>
      <c r="K55" s="151">
        <v>7</v>
      </c>
      <c r="L55" s="152">
        <v>207.9</v>
      </c>
      <c r="M55" s="153">
        <v>1</v>
      </c>
      <c r="N55" s="159"/>
      <c r="O55" s="155">
        <f t="shared" ref="O55:O86" si="6">IF(ISERROR(L55*N55),0,L55*N55)</f>
        <v>0</v>
      </c>
      <c r="P55" s="156">
        <v>4607109920527</v>
      </c>
      <c r="Q55" s="157">
        <v>2020</v>
      </c>
      <c r="R55" s="158">
        <f t="shared" si="2"/>
        <v>29.7</v>
      </c>
    </row>
    <row r="56" spans="1:18" ht="104.1" customHeight="1">
      <c r="A56" s="163">
        <v>41</v>
      </c>
      <c r="B56" s="143">
        <v>13524</v>
      </c>
      <c r="C56" s="144" t="s">
        <v>1239</v>
      </c>
      <c r="D56" s="144"/>
      <c r="E56" s="145" t="s">
        <v>1734</v>
      </c>
      <c r="F56" s="146" t="s">
        <v>1240</v>
      </c>
      <c r="G56" s="147" t="s">
        <v>1241</v>
      </c>
      <c r="H56" s="148" t="str">
        <f t="shared" si="5"/>
        <v>фото1</v>
      </c>
      <c r="I56" s="149" t="s">
        <v>1767</v>
      </c>
      <c r="J56" s="150" t="s">
        <v>237</v>
      </c>
      <c r="K56" s="151">
        <v>7</v>
      </c>
      <c r="L56" s="152">
        <v>219.3</v>
      </c>
      <c r="M56" s="153">
        <v>1</v>
      </c>
      <c r="N56" s="159"/>
      <c r="O56" s="155">
        <f t="shared" si="6"/>
        <v>0</v>
      </c>
      <c r="P56" s="156">
        <v>4607109920510</v>
      </c>
      <c r="Q56" s="157">
        <v>2020</v>
      </c>
      <c r="R56" s="158">
        <f t="shared" si="2"/>
        <v>31.328571428571429</v>
      </c>
    </row>
    <row r="57" spans="1:18" ht="104.1" customHeight="1">
      <c r="A57" s="163">
        <v>42</v>
      </c>
      <c r="B57" s="143">
        <v>16482</v>
      </c>
      <c r="C57" s="144" t="s">
        <v>1768</v>
      </c>
      <c r="D57" s="144"/>
      <c r="E57" s="145" t="s">
        <v>1734</v>
      </c>
      <c r="F57" s="146" t="s">
        <v>1769</v>
      </c>
      <c r="G57" s="147" t="s">
        <v>1770</v>
      </c>
      <c r="H57" s="148" t="str">
        <f t="shared" si="5"/>
        <v>фото1</v>
      </c>
      <c r="I57" s="149" t="s">
        <v>1771</v>
      </c>
      <c r="J57" s="150" t="s">
        <v>237</v>
      </c>
      <c r="K57" s="151">
        <v>7</v>
      </c>
      <c r="L57" s="152">
        <v>219.3</v>
      </c>
      <c r="M57" s="153">
        <v>1</v>
      </c>
      <c r="N57" s="159"/>
      <c r="O57" s="155">
        <f t="shared" si="6"/>
        <v>0</v>
      </c>
      <c r="P57" s="156">
        <v>4607109913062</v>
      </c>
      <c r="Q57" s="164" t="s">
        <v>249</v>
      </c>
      <c r="R57" s="158">
        <f t="shared" si="2"/>
        <v>31.328571428571429</v>
      </c>
    </row>
    <row r="58" spans="1:18" ht="104.1" customHeight="1">
      <c r="A58" s="163">
        <v>43</v>
      </c>
      <c r="B58" s="143">
        <v>4336</v>
      </c>
      <c r="C58" s="144" t="s">
        <v>446</v>
      </c>
      <c r="D58" s="144"/>
      <c r="E58" s="145" t="s">
        <v>1734</v>
      </c>
      <c r="F58" s="146" t="s">
        <v>252</v>
      </c>
      <c r="G58" s="147" t="s">
        <v>253</v>
      </c>
      <c r="H58" s="148" t="str">
        <f t="shared" si="5"/>
        <v>фото1</v>
      </c>
      <c r="I58" s="149" t="s">
        <v>1772</v>
      </c>
      <c r="J58" s="150" t="s">
        <v>235</v>
      </c>
      <c r="K58" s="151">
        <v>7</v>
      </c>
      <c r="L58" s="152">
        <v>207.9</v>
      </c>
      <c r="M58" s="153">
        <v>1</v>
      </c>
      <c r="N58" s="159"/>
      <c r="O58" s="155">
        <f t="shared" si="6"/>
        <v>0</v>
      </c>
      <c r="P58" s="156">
        <v>4607109987575</v>
      </c>
      <c r="Q58" s="160"/>
      <c r="R58" s="158">
        <f t="shared" si="2"/>
        <v>29.7</v>
      </c>
    </row>
    <row r="59" spans="1:18" ht="104.1" customHeight="1">
      <c r="A59" s="163">
        <v>44</v>
      </c>
      <c r="B59" s="143">
        <v>7059</v>
      </c>
      <c r="C59" s="144" t="s">
        <v>447</v>
      </c>
      <c r="D59" s="144"/>
      <c r="E59" s="145" t="s">
        <v>1734</v>
      </c>
      <c r="F59" s="146" t="s">
        <v>388</v>
      </c>
      <c r="G59" s="147" t="s">
        <v>389</v>
      </c>
      <c r="H59" s="148" t="str">
        <f t="shared" si="5"/>
        <v>фото1</v>
      </c>
      <c r="I59" s="149" t="s">
        <v>1773</v>
      </c>
      <c r="J59" s="150" t="s">
        <v>235</v>
      </c>
      <c r="K59" s="151">
        <v>7</v>
      </c>
      <c r="L59" s="152">
        <v>207.9</v>
      </c>
      <c r="M59" s="153">
        <v>1</v>
      </c>
      <c r="N59" s="159"/>
      <c r="O59" s="155">
        <f t="shared" si="6"/>
        <v>0</v>
      </c>
      <c r="P59" s="156">
        <v>4607109947036</v>
      </c>
      <c r="Q59" s="160"/>
      <c r="R59" s="158">
        <f t="shared" si="2"/>
        <v>29.7</v>
      </c>
    </row>
    <row r="60" spans="1:18" ht="104.1" customHeight="1">
      <c r="A60" s="163">
        <v>45</v>
      </c>
      <c r="B60" s="143">
        <v>10634</v>
      </c>
      <c r="C60" s="144" t="s">
        <v>1242</v>
      </c>
      <c r="D60" s="144"/>
      <c r="E60" s="145" t="s">
        <v>1734</v>
      </c>
      <c r="F60" s="146" t="s">
        <v>1243</v>
      </c>
      <c r="G60" s="147" t="s">
        <v>1244</v>
      </c>
      <c r="H60" s="148" t="str">
        <f t="shared" si="5"/>
        <v>фото1</v>
      </c>
      <c r="I60" s="149" t="s">
        <v>1774</v>
      </c>
      <c r="J60" s="150" t="s">
        <v>237</v>
      </c>
      <c r="K60" s="151">
        <v>7</v>
      </c>
      <c r="L60" s="152">
        <v>219.3</v>
      </c>
      <c r="M60" s="153">
        <v>1</v>
      </c>
      <c r="N60" s="159"/>
      <c r="O60" s="155">
        <f t="shared" si="6"/>
        <v>0</v>
      </c>
      <c r="P60" s="156">
        <v>4607109926826</v>
      </c>
      <c r="Q60" s="157">
        <v>2020</v>
      </c>
      <c r="R60" s="158">
        <f t="shared" si="2"/>
        <v>31.328571428571429</v>
      </c>
    </row>
    <row r="61" spans="1:18" ht="104.1" customHeight="1">
      <c r="A61" s="163">
        <v>46</v>
      </c>
      <c r="B61" s="143">
        <v>13525</v>
      </c>
      <c r="C61" s="144" t="s">
        <v>1775</v>
      </c>
      <c r="D61" s="144"/>
      <c r="E61" s="145" t="s">
        <v>1734</v>
      </c>
      <c r="F61" s="146" t="s">
        <v>1776</v>
      </c>
      <c r="G61" s="147" t="s">
        <v>1777</v>
      </c>
      <c r="H61" s="148" t="str">
        <f t="shared" si="5"/>
        <v>фото1</v>
      </c>
      <c r="I61" s="149" t="s">
        <v>1778</v>
      </c>
      <c r="J61" s="150" t="s">
        <v>237</v>
      </c>
      <c r="K61" s="151">
        <v>7</v>
      </c>
      <c r="L61" s="152">
        <v>219.3</v>
      </c>
      <c r="M61" s="153">
        <v>1</v>
      </c>
      <c r="N61" s="159"/>
      <c r="O61" s="155">
        <f t="shared" si="6"/>
        <v>0</v>
      </c>
      <c r="P61" s="156">
        <v>4607109920503</v>
      </c>
      <c r="Q61" s="157">
        <v>2020</v>
      </c>
      <c r="R61" s="158">
        <f t="shared" si="2"/>
        <v>31.328571428571429</v>
      </c>
    </row>
    <row r="62" spans="1:18" ht="104.1" customHeight="1">
      <c r="A62" s="163">
        <v>47</v>
      </c>
      <c r="B62" s="143">
        <v>7060</v>
      </c>
      <c r="C62" s="144" t="s">
        <v>485</v>
      </c>
      <c r="D62" s="144"/>
      <c r="E62" s="145" t="s">
        <v>1734</v>
      </c>
      <c r="F62" s="146" t="s">
        <v>486</v>
      </c>
      <c r="G62" s="147" t="s">
        <v>487</v>
      </c>
      <c r="H62" s="148" t="str">
        <f t="shared" si="5"/>
        <v>фото1</v>
      </c>
      <c r="I62" s="149" t="s">
        <v>1779</v>
      </c>
      <c r="J62" s="150" t="s">
        <v>237</v>
      </c>
      <c r="K62" s="151">
        <v>7</v>
      </c>
      <c r="L62" s="152">
        <v>219.3</v>
      </c>
      <c r="M62" s="153">
        <v>1</v>
      </c>
      <c r="N62" s="159"/>
      <c r="O62" s="155">
        <f t="shared" si="6"/>
        <v>0</v>
      </c>
      <c r="P62" s="156">
        <v>4607109947043</v>
      </c>
      <c r="Q62" s="160"/>
      <c r="R62" s="158">
        <f t="shared" si="2"/>
        <v>31.328571428571429</v>
      </c>
    </row>
    <row r="63" spans="1:18" ht="104.1" customHeight="1">
      <c r="A63" s="163">
        <v>48</v>
      </c>
      <c r="B63" s="143">
        <v>7063</v>
      </c>
      <c r="C63" s="144" t="s">
        <v>1780</v>
      </c>
      <c r="D63" s="144"/>
      <c r="E63" s="145" t="s">
        <v>1734</v>
      </c>
      <c r="F63" s="146" t="s">
        <v>1781</v>
      </c>
      <c r="G63" s="147" t="s">
        <v>1782</v>
      </c>
      <c r="H63" s="148" t="str">
        <f t="shared" si="5"/>
        <v>фото1</v>
      </c>
      <c r="I63" s="149" t="s">
        <v>1783</v>
      </c>
      <c r="J63" s="150" t="s">
        <v>237</v>
      </c>
      <c r="K63" s="151">
        <v>7</v>
      </c>
      <c r="L63" s="152">
        <v>219.3</v>
      </c>
      <c r="M63" s="153">
        <v>1</v>
      </c>
      <c r="N63" s="159"/>
      <c r="O63" s="155">
        <f t="shared" si="6"/>
        <v>0</v>
      </c>
      <c r="P63" s="156">
        <v>4607109947074</v>
      </c>
      <c r="Q63" s="160"/>
      <c r="R63" s="158">
        <f t="shared" si="2"/>
        <v>31.328571428571429</v>
      </c>
    </row>
    <row r="64" spans="1:18" ht="104.1" customHeight="1">
      <c r="A64" s="163">
        <v>49</v>
      </c>
      <c r="B64" s="143">
        <v>7064</v>
      </c>
      <c r="C64" s="144" t="s">
        <v>448</v>
      </c>
      <c r="D64" s="144"/>
      <c r="E64" s="145" t="s">
        <v>1734</v>
      </c>
      <c r="F64" s="146" t="s">
        <v>254</v>
      </c>
      <c r="G64" s="147" t="s">
        <v>255</v>
      </c>
      <c r="H64" s="148" t="str">
        <f t="shared" si="5"/>
        <v>фото1</v>
      </c>
      <c r="I64" s="149" t="s">
        <v>1784</v>
      </c>
      <c r="J64" s="150" t="s">
        <v>237</v>
      </c>
      <c r="K64" s="151">
        <v>7</v>
      </c>
      <c r="L64" s="152">
        <v>207.9</v>
      </c>
      <c r="M64" s="153">
        <v>1</v>
      </c>
      <c r="N64" s="159"/>
      <c r="O64" s="155">
        <f t="shared" si="6"/>
        <v>0</v>
      </c>
      <c r="P64" s="156">
        <v>4607109947081</v>
      </c>
      <c r="Q64" s="160"/>
      <c r="R64" s="158">
        <f t="shared" si="2"/>
        <v>29.7</v>
      </c>
    </row>
    <row r="65" spans="1:18" ht="104.1" customHeight="1">
      <c r="A65" s="163">
        <v>50</v>
      </c>
      <c r="B65" s="143">
        <v>5334</v>
      </c>
      <c r="C65" s="144" t="s">
        <v>488</v>
      </c>
      <c r="D65" s="144"/>
      <c r="E65" s="145" t="s">
        <v>1734</v>
      </c>
      <c r="F65" s="146" t="s">
        <v>390</v>
      </c>
      <c r="G65" s="147" t="s">
        <v>489</v>
      </c>
      <c r="H65" s="148" t="str">
        <f t="shared" si="5"/>
        <v>фото1</v>
      </c>
      <c r="I65" s="149" t="s">
        <v>1785</v>
      </c>
      <c r="J65" s="150" t="s">
        <v>237</v>
      </c>
      <c r="K65" s="151">
        <v>7</v>
      </c>
      <c r="L65" s="152">
        <v>219.3</v>
      </c>
      <c r="M65" s="153">
        <v>1</v>
      </c>
      <c r="N65" s="159"/>
      <c r="O65" s="155">
        <f t="shared" si="6"/>
        <v>0</v>
      </c>
      <c r="P65" s="156">
        <v>4607109937921</v>
      </c>
      <c r="Q65" s="160"/>
      <c r="R65" s="158">
        <f t="shared" si="2"/>
        <v>31.328571428571429</v>
      </c>
    </row>
    <row r="66" spans="1:18" ht="104.1" customHeight="1">
      <c r="A66" s="163">
        <v>51</v>
      </c>
      <c r="B66" s="143">
        <v>6390</v>
      </c>
      <c r="C66" s="144" t="s">
        <v>490</v>
      </c>
      <c r="D66" s="144"/>
      <c r="E66" s="145" t="s">
        <v>1734</v>
      </c>
      <c r="F66" s="146" t="s">
        <v>491</v>
      </c>
      <c r="G66" s="147" t="s">
        <v>492</v>
      </c>
      <c r="H66" s="148" t="str">
        <f t="shared" si="5"/>
        <v>фото1</v>
      </c>
      <c r="I66" s="149" t="s">
        <v>1786</v>
      </c>
      <c r="J66" s="150" t="s">
        <v>237</v>
      </c>
      <c r="K66" s="151">
        <v>7</v>
      </c>
      <c r="L66" s="152">
        <v>207.9</v>
      </c>
      <c r="M66" s="153">
        <v>1</v>
      </c>
      <c r="N66" s="159"/>
      <c r="O66" s="155">
        <f t="shared" si="6"/>
        <v>0</v>
      </c>
      <c r="P66" s="156">
        <v>4607109931899</v>
      </c>
      <c r="Q66" s="160"/>
      <c r="R66" s="158">
        <f t="shared" si="2"/>
        <v>29.7</v>
      </c>
    </row>
    <row r="67" spans="1:18" ht="104.1" customHeight="1">
      <c r="A67" s="163">
        <v>52</v>
      </c>
      <c r="B67" s="143">
        <v>4338</v>
      </c>
      <c r="C67" s="144" t="s">
        <v>1787</v>
      </c>
      <c r="D67" s="144"/>
      <c r="E67" s="145" t="s">
        <v>1734</v>
      </c>
      <c r="F67" s="146" t="s">
        <v>1788</v>
      </c>
      <c r="G67" s="147" t="s">
        <v>1789</v>
      </c>
      <c r="H67" s="148" t="str">
        <f t="shared" si="5"/>
        <v>фото1</v>
      </c>
      <c r="I67" s="149" t="s">
        <v>1790</v>
      </c>
      <c r="J67" s="150" t="s">
        <v>237</v>
      </c>
      <c r="K67" s="151">
        <v>7</v>
      </c>
      <c r="L67" s="152">
        <v>207.9</v>
      </c>
      <c r="M67" s="153">
        <v>1</v>
      </c>
      <c r="N67" s="159"/>
      <c r="O67" s="155">
        <f t="shared" si="6"/>
        <v>0</v>
      </c>
      <c r="P67" s="156">
        <v>4607109987599</v>
      </c>
      <c r="Q67" s="160"/>
      <c r="R67" s="158">
        <f t="shared" si="2"/>
        <v>29.7</v>
      </c>
    </row>
    <row r="68" spans="1:18" ht="104.1" customHeight="1">
      <c r="A68" s="163">
        <v>53</v>
      </c>
      <c r="B68" s="143">
        <v>5335</v>
      </c>
      <c r="C68" s="144" t="s">
        <v>493</v>
      </c>
      <c r="D68" s="144"/>
      <c r="E68" s="145" t="s">
        <v>1734</v>
      </c>
      <c r="F68" s="146" t="s">
        <v>494</v>
      </c>
      <c r="G68" s="147" t="s">
        <v>495</v>
      </c>
      <c r="H68" s="148" t="str">
        <f t="shared" si="5"/>
        <v>фото1</v>
      </c>
      <c r="I68" s="149" t="s">
        <v>1791</v>
      </c>
      <c r="J68" s="150" t="s">
        <v>235</v>
      </c>
      <c r="K68" s="151">
        <v>7</v>
      </c>
      <c r="L68" s="152">
        <v>219.3</v>
      </c>
      <c r="M68" s="153">
        <v>1</v>
      </c>
      <c r="N68" s="159"/>
      <c r="O68" s="155">
        <f t="shared" si="6"/>
        <v>0</v>
      </c>
      <c r="P68" s="156">
        <v>4607109937914</v>
      </c>
      <c r="Q68" s="160"/>
      <c r="R68" s="158">
        <f t="shared" si="2"/>
        <v>31.328571428571429</v>
      </c>
    </row>
    <row r="69" spans="1:18" ht="104.1" customHeight="1">
      <c r="A69" s="163">
        <v>54</v>
      </c>
      <c r="B69" s="143">
        <v>10635</v>
      </c>
      <c r="C69" s="144" t="s">
        <v>1165</v>
      </c>
      <c r="D69" s="144"/>
      <c r="E69" s="145" t="s">
        <v>1734</v>
      </c>
      <c r="F69" s="146" t="s">
        <v>1045</v>
      </c>
      <c r="G69" s="147" t="s">
        <v>1046</v>
      </c>
      <c r="H69" s="148" t="str">
        <f t="shared" si="5"/>
        <v>фото1</v>
      </c>
      <c r="I69" s="149" t="s">
        <v>1792</v>
      </c>
      <c r="J69" s="150" t="s">
        <v>237</v>
      </c>
      <c r="K69" s="151">
        <v>7</v>
      </c>
      <c r="L69" s="152">
        <v>219.3</v>
      </c>
      <c r="M69" s="153">
        <v>1</v>
      </c>
      <c r="N69" s="159"/>
      <c r="O69" s="155">
        <f t="shared" si="6"/>
        <v>0</v>
      </c>
      <c r="P69" s="156">
        <v>4607109926819</v>
      </c>
      <c r="Q69" s="157">
        <v>2020</v>
      </c>
      <c r="R69" s="158">
        <f t="shared" si="2"/>
        <v>31.328571428571429</v>
      </c>
    </row>
    <row r="70" spans="1:18" ht="104.1" customHeight="1">
      <c r="A70" s="163">
        <v>55</v>
      </c>
      <c r="B70" s="143">
        <v>13526</v>
      </c>
      <c r="C70" s="144" t="s">
        <v>1245</v>
      </c>
      <c r="D70" s="144"/>
      <c r="E70" s="145" t="s">
        <v>1734</v>
      </c>
      <c r="F70" s="146" t="s">
        <v>1246</v>
      </c>
      <c r="G70" s="147" t="s">
        <v>1247</v>
      </c>
      <c r="H70" s="148" t="str">
        <f t="shared" si="5"/>
        <v>фото1</v>
      </c>
      <c r="I70" s="149" t="s">
        <v>1793</v>
      </c>
      <c r="J70" s="150" t="s">
        <v>237</v>
      </c>
      <c r="K70" s="151">
        <v>5</v>
      </c>
      <c r="L70" s="152">
        <v>160.30000000000001</v>
      </c>
      <c r="M70" s="153">
        <v>1</v>
      </c>
      <c r="N70" s="159"/>
      <c r="O70" s="155">
        <f t="shared" si="6"/>
        <v>0</v>
      </c>
      <c r="P70" s="156">
        <v>4607109920497</v>
      </c>
      <c r="Q70" s="157">
        <v>2020</v>
      </c>
      <c r="R70" s="158">
        <f t="shared" si="2"/>
        <v>32.06</v>
      </c>
    </row>
    <row r="71" spans="1:18" ht="104.1" customHeight="1">
      <c r="A71" s="163">
        <v>56</v>
      </c>
      <c r="B71" s="143">
        <v>10636</v>
      </c>
      <c r="C71" s="144" t="s">
        <v>1166</v>
      </c>
      <c r="D71" s="144"/>
      <c r="E71" s="145" t="s">
        <v>1734</v>
      </c>
      <c r="F71" s="146" t="s">
        <v>1047</v>
      </c>
      <c r="G71" s="147" t="s">
        <v>1048</v>
      </c>
      <c r="H71" s="148" t="str">
        <f t="shared" si="5"/>
        <v>фото1</v>
      </c>
      <c r="I71" s="149" t="s">
        <v>1794</v>
      </c>
      <c r="J71" s="150" t="s">
        <v>237</v>
      </c>
      <c r="K71" s="151">
        <v>7</v>
      </c>
      <c r="L71" s="152">
        <v>219.3</v>
      </c>
      <c r="M71" s="153">
        <v>1</v>
      </c>
      <c r="N71" s="159"/>
      <c r="O71" s="155">
        <f t="shared" si="6"/>
        <v>0</v>
      </c>
      <c r="P71" s="156">
        <v>4607109926802</v>
      </c>
      <c r="Q71" s="157">
        <v>2020</v>
      </c>
      <c r="R71" s="158">
        <f t="shared" si="2"/>
        <v>31.328571428571429</v>
      </c>
    </row>
    <row r="72" spans="1:18" ht="104.1" customHeight="1">
      <c r="A72" s="163">
        <v>57</v>
      </c>
      <c r="B72" s="143">
        <v>10637</v>
      </c>
      <c r="C72" s="144" t="s">
        <v>1167</v>
      </c>
      <c r="D72" s="144"/>
      <c r="E72" s="145" t="s">
        <v>1734</v>
      </c>
      <c r="F72" s="146" t="s">
        <v>1049</v>
      </c>
      <c r="G72" s="147" t="s">
        <v>1050</v>
      </c>
      <c r="H72" s="148" t="str">
        <f t="shared" si="5"/>
        <v>фото1</v>
      </c>
      <c r="I72" s="149" t="s">
        <v>1795</v>
      </c>
      <c r="J72" s="150" t="s">
        <v>237</v>
      </c>
      <c r="K72" s="151">
        <v>7</v>
      </c>
      <c r="L72" s="152">
        <v>219.3</v>
      </c>
      <c r="M72" s="153">
        <v>1</v>
      </c>
      <c r="N72" s="159"/>
      <c r="O72" s="155">
        <f t="shared" si="6"/>
        <v>0</v>
      </c>
      <c r="P72" s="156">
        <v>4607109926796</v>
      </c>
      <c r="Q72" s="160"/>
      <c r="R72" s="158">
        <f t="shared" si="2"/>
        <v>31.328571428571429</v>
      </c>
    </row>
    <row r="73" spans="1:18" ht="104.1" customHeight="1">
      <c r="A73" s="163">
        <v>58</v>
      </c>
      <c r="B73" s="143">
        <v>6136</v>
      </c>
      <c r="C73" s="144" t="s">
        <v>496</v>
      </c>
      <c r="D73" s="144"/>
      <c r="E73" s="145" t="s">
        <v>1734</v>
      </c>
      <c r="F73" s="146" t="s">
        <v>391</v>
      </c>
      <c r="G73" s="147" t="s">
        <v>392</v>
      </c>
      <c r="H73" s="148" t="str">
        <f t="shared" si="5"/>
        <v>фото1</v>
      </c>
      <c r="I73" s="149" t="s">
        <v>1796</v>
      </c>
      <c r="J73" s="150" t="s">
        <v>237</v>
      </c>
      <c r="K73" s="151">
        <v>7</v>
      </c>
      <c r="L73" s="152">
        <v>219.3</v>
      </c>
      <c r="M73" s="153">
        <v>1</v>
      </c>
      <c r="N73" s="159"/>
      <c r="O73" s="155">
        <f t="shared" si="6"/>
        <v>0</v>
      </c>
      <c r="P73" s="156">
        <v>4607109937891</v>
      </c>
      <c r="Q73" s="160"/>
      <c r="R73" s="158">
        <f t="shared" si="2"/>
        <v>31.328571428571429</v>
      </c>
    </row>
    <row r="74" spans="1:18" ht="104.1" customHeight="1">
      <c r="A74" s="163">
        <v>59</v>
      </c>
      <c r="B74" s="143">
        <v>7065</v>
      </c>
      <c r="C74" s="144" t="s">
        <v>1797</v>
      </c>
      <c r="D74" s="144"/>
      <c r="E74" s="145" t="s">
        <v>1734</v>
      </c>
      <c r="F74" s="146" t="s">
        <v>1798</v>
      </c>
      <c r="G74" s="147" t="s">
        <v>1799</v>
      </c>
      <c r="H74" s="148" t="str">
        <f t="shared" si="5"/>
        <v>фото1</v>
      </c>
      <c r="I74" s="149" t="s">
        <v>1800</v>
      </c>
      <c r="J74" s="150" t="s">
        <v>237</v>
      </c>
      <c r="K74" s="151">
        <v>7</v>
      </c>
      <c r="L74" s="152">
        <v>219.3</v>
      </c>
      <c r="M74" s="153">
        <v>1</v>
      </c>
      <c r="N74" s="159"/>
      <c r="O74" s="155">
        <f t="shared" si="6"/>
        <v>0</v>
      </c>
      <c r="P74" s="156">
        <v>4607109947098</v>
      </c>
      <c r="Q74" s="160"/>
      <c r="R74" s="158">
        <f t="shared" si="2"/>
        <v>31.328571428571429</v>
      </c>
    </row>
    <row r="75" spans="1:18" ht="104.1" customHeight="1">
      <c r="A75" s="163">
        <v>60</v>
      </c>
      <c r="B75" s="143">
        <v>10638</v>
      </c>
      <c r="C75" s="144" t="s">
        <v>1168</v>
      </c>
      <c r="D75" s="144"/>
      <c r="E75" s="145" t="s">
        <v>1734</v>
      </c>
      <c r="F75" s="146" t="s">
        <v>1051</v>
      </c>
      <c r="G75" s="147" t="s">
        <v>1052</v>
      </c>
      <c r="H75" s="148" t="str">
        <f t="shared" si="5"/>
        <v>фото1</v>
      </c>
      <c r="I75" s="149" t="s">
        <v>1801</v>
      </c>
      <c r="J75" s="150" t="s">
        <v>237</v>
      </c>
      <c r="K75" s="151">
        <v>7</v>
      </c>
      <c r="L75" s="152">
        <v>219.3</v>
      </c>
      <c r="M75" s="153">
        <v>1</v>
      </c>
      <c r="N75" s="159"/>
      <c r="O75" s="155">
        <f t="shared" si="6"/>
        <v>0</v>
      </c>
      <c r="P75" s="156">
        <v>4607109926789</v>
      </c>
      <c r="Q75" s="160"/>
      <c r="R75" s="158">
        <f t="shared" si="2"/>
        <v>31.328571428571429</v>
      </c>
    </row>
    <row r="76" spans="1:18" ht="104.1" customHeight="1">
      <c r="A76" s="163">
        <v>61</v>
      </c>
      <c r="B76" s="143">
        <v>6138</v>
      </c>
      <c r="C76" s="144" t="s">
        <v>620</v>
      </c>
      <c r="D76" s="144"/>
      <c r="E76" s="145" t="s">
        <v>1734</v>
      </c>
      <c r="F76" s="146" t="s">
        <v>621</v>
      </c>
      <c r="G76" s="147" t="s">
        <v>622</v>
      </c>
      <c r="H76" s="148" t="str">
        <f t="shared" si="5"/>
        <v>фото1</v>
      </c>
      <c r="I76" s="149" t="s">
        <v>1802</v>
      </c>
      <c r="J76" s="150" t="s">
        <v>237</v>
      </c>
      <c r="K76" s="151">
        <v>7</v>
      </c>
      <c r="L76" s="152">
        <v>219.3</v>
      </c>
      <c r="M76" s="153">
        <v>1</v>
      </c>
      <c r="N76" s="159"/>
      <c r="O76" s="155">
        <f t="shared" si="6"/>
        <v>0</v>
      </c>
      <c r="P76" s="156">
        <v>4607109937877</v>
      </c>
      <c r="Q76" s="160"/>
      <c r="R76" s="158">
        <f t="shared" si="2"/>
        <v>31.328571428571429</v>
      </c>
    </row>
    <row r="77" spans="1:18" ht="104.1" customHeight="1">
      <c r="A77" s="163">
        <v>62</v>
      </c>
      <c r="B77" s="143">
        <v>13527</v>
      </c>
      <c r="C77" s="144" t="s">
        <v>1248</v>
      </c>
      <c r="D77" s="144"/>
      <c r="E77" s="145" t="s">
        <v>1734</v>
      </c>
      <c r="F77" s="146" t="s">
        <v>1249</v>
      </c>
      <c r="G77" s="147" t="s">
        <v>1250</v>
      </c>
      <c r="H77" s="148" t="str">
        <f t="shared" si="5"/>
        <v>фото1</v>
      </c>
      <c r="I77" s="149" t="s">
        <v>1803</v>
      </c>
      <c r="J77" s="150" t="s">
        <v>237</v>
      </c>
      <c r="K77" s="151">
        <v>7</v>
      </c>
      <c r="L77" s="152">
        <v>219.3</v>
      </c>
      <c r="M77" s="153">
        <v>1</v>
      </c>
      <c r="N77" s="159"/>
      <c r="O77" s="155">
        <f t="shared" si="6"/>
        <v>0</v>
      </c>
      <c r="P77" s="156">
        <v>4607109920480</v>
      </c>
      <c r="Q77" s="157">
        <v>2020</v>
      </c>
      <c r="R77" s="158">
        <f t="shared" si="2"/>
        <v>31.328571428571429</v>
      </c>
    </row>
    <row r="78" spans="1:18" ht="104.1" customHeight="1">
      <c r="A78" s="163">
        <v>63</v>
      </c>
      <c r="B78" s="143">
        <v>13528</v>
      </c>
      <c r="C78" s="144" t="s">
        <v>1804</v>
      </c>
      <c r="D78" s="144"/>
      <c r="E78" s="145" t="s">
        <v>1734</v>
      </c>
      <c r="F78" s="146" t="s">
        <v>1805</v>
      </c>
      <c r="G78" s="147" t="s">
        <v>1806</v>
      </c>
      <c r="H78" s="148" t="str">
        <f t="shared" si="5"/>
        <v>фото1</v>
      </c>
      <c r="I78" s="149" t="s">
        <v>1807</v>
      </c>
      <c r="J78" s="150" t="s">
        <v>237</v>
      </c>
      <c r="K78" s="151">
        <v>7</v>
      </c>
      <c r="L78" s="152">
        <v>219.3</v>
      </c>
      <c r="M78" s="153">
        <v>1</v>
      </c>
      <c r="N78" s="159"/>
      <c r="O78" s="155">
        <f t="shared" si="6"/>
        <v>0</v>
      </c>
      <c r="P78" s="156">
        <v>4607109920473</v>
      </c>
      <c r="Q78" s="157">
        <v>2020</v>
      </c>
      <c r="R78" s="158">
        <f t="shared" si="2"/>
        <v>31.328571428571429</v>
      </c>
    </row>
    <row r="79" spans="1:18" ht="104.1" customHeight="1">
      <c r="A79" s="163">
        <v>64</v>
      </c>
      <c r="B79" s="143">
        <v>13529</v>
      </c>
      <c r="C79" s="144" t="s">
        <v>1251</v>
      </c>
      <c r="D79" s="144"/>
      <c r="E79" s="145" t="s">
        <v>1734</v>
      </c>
      <c r="F79" s="146" t="s">
        <v>1252</v>
      </c>
      <c r="G79" s="147" t="s">
        <v>1253</v>
      </c>
      <c r="H79" s="148" t="str">
        <f t="shared" si="5"/>
        <v>фото1</v>
      </c>
      <c r="I79" s="149" t="s">
        <v>1808</v>
      </c>
      <c r="J79" s="150" t="s">
        <v>237</v>
      </c>
      <c r="K79" s="151">
        <v>7</v>
      </c>
      <c r="L79" s="152">
        <v>219.3</v>
      </c>
      <c r="M79" s="153">
        <v>1</v>
      </c>
      <c r="N79" s="159"/>
      <c r="O79" s="155">
        <f t="shared" si="6"/>
        <v>0</v>
      </c>
      <c r="P79" s="156">
        <v>4607109920466</v>
      </c>
      <c r="Q79" s="157">
        <v>2020</v>
      </c>
      <c r="R79" s="158">
        <f t="shared" si="2"/>
        <v>31.328571428571429</v>
      </c>
    </row>
    <row r="80" spans="1:18" ht="104.1" customHeight="1">
      <c r="A80" s="163">
        <v>65</v>
      </c>
      <c r="B80" s="143">
        <v>16512</v>
      </c>
      <c r="C80" s="144" t="s">
        <v>1809</v>
      </c>
      <c r="D80" s="144"/>
      <c r="E80" s="145" t="s">
        <v>1734</v>
      </c>
      <c r="F80" s="146" t="s">
        <v>1810</v>
      </c>
      <c r="G80" s="147" t="s">
        <v>1811</v>
      </c>
      <c r="H80" s="148" t="str">
        <f t="shared" si="5"/>
        <v>фото1</v>
      </c>
      <c r="I80" s="149" t="s">
        <v>1812</v>
      </c>
      <c r="J80" s="150" t="s">
        <v>237</v>
      </c>
      <c r="K80" s="151">
        <v>7</v>
      </c>
      <c r="L80" s="152">
        <v>219.3</v>
      </c>
      <c r="M80" s="153">
        <v>1</v>
      </c>
      <c r="N80" s="159"/>
      <c r="O80" s="155">
        <f t="shared" si="6"/>
        <v>0</v>
      </c>
      <c r="P80" s="156">
        <v>4607109912768</v>
      </c>
      <c r="Q80" s="164" t="s">
        <v>249</v>
      </c>
      <c r="R80" s="158">
        <f t="shared" si="2"/>
        <v>31.328571428571429</v>
      </c>
    </row>
    <row r="81" spans="1:18" ht="104.1" customHeight="1">
      <c r="A81" s="163">
        <v>66</v>
      </c>
      <c r="B81" s="143">
        <v>13530</v>
      </c>
      <c r="C81" s="144" t="s">
        <v>1254</v>
      </c>
      <c r="D81" s="144"/>
      <c r="E81" s="145" t="s">
        <v>1734</v>
      </c>
      <c r="F81" s="146" t="s">
        <v>1255</v>
      </c>
      <c r="G81" s="147" t="s">
        <v>1256</v>
      </c>
      <c r="H81" s="148" t="str">
        <f t="shared" si="5"/>
        <v>фото1</v>
      </c>
      <c r="I81" s="149" t="s">
        <v>1813</v>
      </c>
      <c r="J81" s="150" t="s">
        <v>237</v>
      </c>
      <c r="K81" s="151">
        <v>7</v>
      </c>
      <c r="L81" s="152">
        <v>219.3</v>
      </c>
      <c r="M81" s="153">
        <v>1</v>
      </c>
      <c r="N81" s="159"/>
      <c r="O81" s="155">
        <f t="shared" si="6"/>
        <v>0</v>
      </c>
      <c r="P81" s="156">
        <v>4607109920459</v>
      </c>
      <c r="Q81" s="157">
        <v>2020</v>
      </c>
      <c r="R81" s="158">
        <f t="shared" si="2"/>
        <v>31.328571428571429</v>
      </c>
    </row>
    <row r="82" spans="1:18" ht="104.1" customHeight="1">
      <c r="A82" s="163">
        <v>67</v>
      </c>
      <c r="B82" s="143">
        <v>6137</v>
      </c>
      <c r="C82" s="144" t="s">
        <v>1257</v>
      </c>
      <c r="D82" s="144"/>
      <c r="E82" s="145" t="s">
        <v>1734</v>
      </c>
      <c r="F82" s="146" t="s">
        <v>1258</v>
      </c>
      <c r="G82" s="147" t="s">
        <v>1259</v>
      </c>
      <c r="H82" s="148" t="str">
        <f t="shared" si="5"/>
        <v>фото1</v>
      </c>
      <c r="I82" s="149" t="s">
        <v>1814</v>
      </c>
      <c r="J82" s="150" t="s">
        <v>237</v>
      </c>
      <c r="K82" s="151">
        <v>7</v>
      </c>
      <c r="L82" s="152">
        <v>207.9</v>
      </c>
      <c r="M82" s="153">
        <v>1</v>
      </c>
      <c r="N82" s="159"/>
      <c r="O82" s="155">
        <f t="shared" si="6"/>
        <v>0</v>
      </c>
      <c r="P82" s="156">
        <v>4607109937884</v>
      </c>
      <c r="Q82" s="157">
        <v>2020</v>
      </c>
      <c r="R82" s="158">
        <f t="shared" si="2"/>
        <v>29.7</v>
      </c>
    </row>
    <row r="83" spans="1:18" ht="104.1" customHeight="1">
      <c r="A83" s="163">
        <v>68</v>
      </c>
      <c r="B83" s="143">
        <v>13531</v>
      </c>
      <c r="C83" s="144" t="s">
        <v>1815</v>
      </c>
      <c r="D83" s="144"/>
      <c r="E83" s="145" t="s">
        <v>1734</v>
      </c>
      <c r="F83" s="146" t="s">
        <v>1816</v>
      </c>
      <c r="G83" s="147" t="s">
        <v>1817</v>
      </c>
      <c r="H83" s="148" t="str">
        <f t="shared" si="5"/>
        <v>фото1</v>
      </c>
      <c r="I83" s="149" t="s">
        <v>1818</v>
      </c>
      <c r="J83" s="150" t="s">
        <v>237</v>
      </c>
      <c r="K83" s="151">
        <v>7</v>
      </c>
      <c r="L83" s="152">
        <v>219.3</v>
      </c>
      <c r="M83" s="153">
        <v>1</v>
      </c>
      <c r="N83" s="159"/>
      <c r="O83" s="155">
        <f t="shared" si="6"/>
        <v>0</v>
      </c>
      <c r="P83" s="156">
        <v>4607109920442</v>
      </c>
      <c r="Q83" s="157">
        <v>2020</v>
      </c>
      <c r="R83" s="158">
        <f t="shared" si="2"/>
        <v>31.328571428571429</v>
      </c>
    </row>
    <row r="84" spans="1:18" ht="104.1" customHeight="1">
      <c r="A84" s="163">
        <v>69</v>
      </c>
      <c r="B84" s="143">
        <v>7070</v>
      </c>
      <c r="C84" s="144" t="s">
        <v>623</v>
      </c>
      <c r="D84" s="144"/>
      <c r="E84" s="145" t="s">
        <v>1734</v>
      </c>
      <c r="F84" s="146" t="s">
        <v>624</v>
      </c>
      <c r="G84" s="147" t="s">
        <v>625</v>
      </c>
      <c r="H84" s="148" t="str">
        <f t="shared" si="5"/>
        <v>фото1</v>
      </c>
      <c r="I84" s="149" t="s">
        <v>1819</v>
      </c>
      <c r="J84" s="150" t="s">
        <v>237</v>
      </c>
      <c r="K84" s="151">
        <v>7</v>
      </c>
      <c r="L84" s="152">
        <v>219.3</v>
      </c>
      <c r="M84" s="153">
        <v>1</v>
      </c>
      <c r="N84" s="159"/>
      <c r="O84" s="155">
        <f t="shared" si="6"/>
        <v>0</v>
      </c>
      <c r="P84" s="156">
        <v>4607109947142</v>
      </c>
      <c r="Q84" s="160"/>
      <c r="R84" s="158">
        <f>L84/K84</f>
        <v>31.328571428571429</v>
      </c>
    </row>
    <row r="85" spans="1:18" ht="104.1" customHeight="1">
      <c r="A85" s="163">
        <v>70</v>
      </c>
      <c r="B85" s="143">
        <v>7072</v>
      </c>
      <c r="C85" s="144" t="s">
        <v>626</v>
      </c>
      <c r="D85" s="144"/>
      <c r="E85" s="145" t="s">
        <v>1734</v>
      </c>
      <c r="F85" s="146" t="s">
        <v>627</v>
      </c>
      <c r="G85" s="147" t="s">
        <v>628</v>
      </c>
      <c r="H85" s="148" t="str">
        <f t="shared" si="5"/>
        <v>фото1</v>
      </c>
      <c r="I85" s="149" t="s">
        <v>1820</v>
      </c>
      <c r="J85" s="150" t="s">
        <v>235</v>
      </c>
      <c r="K85" s="151">
        <v>7</v>
      </c>
      <c r="L85" s="152">
        <v>207.9</v>
      </c>
      <c r="M85" s="153">
        <v>1</v>
      </c>
      <c r="N85" s="159"/>
      <c r="O85" s="155">
        <f t="shared" si="6"/>
        <v>0</v>
      </c>
      <c r="P85" s="156">
        <v>4607109947166</v>
      </c>
      <c r="Q85" s="160"/>
      <c r="R85" s="158">
        <f>L85/K85</f>
        <v>29.7</v>
      </c>
    </row>
    <row r="86" spans="1:18" ht="104.1" customHeight="1">
      <c r="A86" s="163">
        <v>71</v>
      </c>
      <c r="B86" s="143">
        <v>6391</v>
      </c>
      <c r="C86" s="144" t="s">
        <v>497</v>
      </c>
      <c r="D86" s="144"/>
      <c r="E86" s="145" t="s">
        <v>1734</v>
      </c>
      <c r="F86" s="146" t="s">
        <v>498</v>
      </c>
      <c r="G86" s="147" t="s">
        <v>499</v>
      </c>
      <c r="H86" s="148" t="str">
        <f t="shared" si="5"/>
        <v>фото1</v>
      </c>
      <c r="I86" s="149" t="s">
        <v>1821</v>
      </c>
      <c r="J86" s="150" t="s">
        <v>235</v>
      </c>
      <c r="K86" s="151">
        <v>7</v>
      </c>
      <c r="L86" s="152">
        <v>207.9</v>
      </c>
      <c r="M86" s="153">
        <v>1</v>
      </c>
      <c r="N86" s="159"/>
      <c r="O86" s="155">
        <f t="shared" si="6"/>
        <v>0</v>
      </c>
      <c r="P86" s="156">
        <v>4607109931882</v>
      </c>
      <c r="Q86" s="160"/>
      <c r="R86" s="158">
        <f>L86/K86</f>
        <v>29.7</v>
      </c>
    </row>
    <row r="87" spans="1:18" ht="15">
      <c r="A87" s="163">
        <v>72</v>
      </c>
      <c r="B87" s="135"/>
      <c r="C87" s="136"/>
      <c r="D87" s="136"/>
      <c r="E87" s="137"/>
      <c r="F87" s="138" t="s">
        <v>1260</v>
      </c>
      <c r="G87" s="138"/>
      <c r="H87" s="139"/>
      <c r="I87" s="140"/>
      <c r="J87" s="136"/>
      <c r="K87" s="141"/>
      <c r="L87" s="136"/>
      <c r="M87" s="142"/>
      <c r="N87" s="136"/>
      <c r="O87" s="136"/>
      <c r="P87" s="136"/>
      <c r="Q87" s="136"/>
      <c r="R87" s="136"/>
    </row>
    <row r="88" spans="1:18" ht="104.1" customHeight="1">
      <c r="A88" s="163">
        <v>73</v>
      </c>
      <c r="B88" s="143">
        <v>3625</v>
      </c>
      <c r="C88" s="144" t="s">
        <v>799</v>
      </c>
      <c r="D88" s="144"/>
      <c r="E88" s="145" t="s">
        <v>1734</v>
      </c>
      <c r="F88" s="146" t="s">
        <v>800</v>
      </c>
      <c r="G88" s="147" t="s">
        <v>801</v>
      </c>
      <c r="H88" s="148" t="str">
        <f t="shared" ref="H88:H93" si="7">HYPERLINK("http://www.gardenbulbs.ru/images/Lilium_CL/thumbnails/"&amp;C88&amp;".jpg","фото1")</f>
        <v>фото1</v>
      </c>
      <c r="I88" s="149" t="s">
        <v>1822</v>
      </c>
      <c r="J88" s="150" t="s">
        <v>237</v>
      </c>
      <c r="K88" s="151">
        <v>7</v>
      </c>
      <c r="L88" s="152">
        <v>209.1</v>
      </c>
      <c r="M88" s="153">
        <v>1</v>
      </c>
      <c r="N88" s="159"/>
      <c r="O88" s="155">
        <f t="shared" ref="O88:O93" si="8">IF(ISERROR(L88*N88),0,L88*N88)</f>
        <v>0</v>
      </c>
      <c r="P88" s="156">
        <v>4607109971581</v>
      </c>
      <c r="Q88" s="160"/>
      <c r="R88" s="158">
        <f t="shared" ref="R88:R93" si="9">L88/K88</f>
        <v>29.87142857142857</v>
      </c>
    </row>
    <row r="89" spans="1:18" ht="104.1" customHeight="1">
      <c r="A89" s="163">
        <v>74</v>
      </c>
      <c r="B89" s="143">
        <v>7054</v>
      </c>
      <c r="C89" s="144" t="s">
        <v>802</v>
      </c>
      <c r="D89" s="144"/>
      <c r="E89" s="145" t="s">
        <v>1734</v>
      </c>
      <c r="F89" s="146" t="s">
        <v>803</v>
      </c>
      <c r="G89" s="147" t="s">
        <v>804</v>
      </c>
      <c r="H89" s="148" t="str">
        <f t="shared" si="7"/>
        <v>фото1</v>
      </c>
      <c r="I89" s="149" t="s">
        <v>1823</v>
      </c>
      <c r="J89" s="150" t="s">
        <v>237</v>
      </c>
      <c r="K89" s="151">
        <v>7</v>
      </c>
      <c r="L89" s="152">
        <v>210.2</v>
      </c>
      <c r="M89" s="153">
        <v>1</v>
      </c>
      <c r="N89" s="159"/>
      <c r="O89" s="155">
        <f t="shared" si="8"/>
        <v>0</v>
      </c>
      <c r="P89" s="156">
        <v>4607109946985</v>
      </c>
      <c r="Q89" s="160"/>
      <c r="R89" s="158">
        <f t="shared" si="9"/>
        <v>30.028571428571428</v>
      </c>
    </row>
    <row r="90" spans="1:18" ht="104.1" customHeight="1">
      <c r="A90" s="163">
        <v>75</v>
      </c>
      <c r="B90" s="143">
        <v>4330</v>
      </c>
      <c r="C90" s="144" t="s">
        <v>647</v>
      </c>
      <c r="D90" s="144"/>
      <c r="E90" s="145" t="s">
        <v>1734</v>
      </c>
      <c r="F90" s="146" t="s">
        <v>648</v>
      </c>
      <c r="G90" s="147" t="s">
        <v>649</v>
      </c>
      <c r="H90" s="148" t="str">
        <f t="shared" si="7"/>
        <v>фото1</v>
      </c>
      <c r="I90" s="149" t="s">
        <v>1824</v>
      </c>
      <c r="J90" s="150" t="s">
        <v>237</v>
      </c>
      <c r="K90" s="151">
        <v>7</v>
      </c>
      <c r="L90" s="152">
        <v>230.7</v>
      </c>
      <c r="M90" s="153">
        <v>1</v>
      </c>
      <c r="N90" s="159"/>
      <c r="O90" s="155">
        <f t="shared" si="8"/>
        <v>0</v>
      </c>
      <c r="P90" s="156">
        <v>4607109987513</v>
      </c>
      <c r="Q90" s="160"/>
      <c r="R90" s="158">
        <f t="shared" si="9"/>
        <v>32.957142857142856</v>
      </c>
    </row>
    <row r="91" spans="1:18" ht="104.1" customHeight="1">
      <c r="A91" s="163">
        <v>76</v>
      </c>
      <c r="B91" s="143">
        <v>13532</v>
      </c>
      <c r="C91" s="144" t="s">
        <v>1261</v>
      </c>
      <c r="D91" s="144"/>
      <c r="E91" s="145" t="s">
        <v>1734</v>
      </c>
      <c r="F91" s="146" t="s">
        <v>1262</v>
      </c>
      <c r="G91" s="147" t="s">
        <v>1263</v>
      </c>
      <c r="H91" s="148" t="str">
        <f t="shared" si="7"/>
        <v>фото1</v>
      </c>
      <c r="I91" s="149" t="s">
        <v>1737</v>
      </c>
      <c r="J91" s="150" t="s">
        <v>237</v>
      </c>
      <c r="K91" s="151">
        <v>7</v>
      </c>
      <c r="L91" s="152">
        <v>207.9</v>
      </c>
      <c r="M91" s="153">
        <v>1</v>
      </c>
      <c r="N91" s="159"/>
      <c r="O91" s="155">
        <f t="shared" si="8"/>
        <v>0</v>
      </c>
      <c r="P91" s="156">
        <v>4607109920435</v>
      </c>
      <c r="Q91" s="157">
        <v>2020</v>
      </c>
      <c r="R91" s="158">
        <f t="shared" si="9"/>
        <v>29.7</v>
      </c>
    </row>
    <row r="92" spans="1:18" ht="104.1" customHeight="1">
      <c r="A92" s="163">
        <v>77</v>
      </c>
      <c r="B92" s="143">
        <v>13533</v>
      </c>
      <c r="C92" s="144" t="s">
        <v>1264</v>
      </c>
      <c r="D92" s="144"/>
      <c r="E92" s="145" t="s">
        <v>1734</v>
      </c>
      <c r="F92" s="146" t="s">
        <v>1265</v>
      </c>
      <c r="G92" s="147" t="s">
        <v>1266</v>
      </c>
      <c r="H92" s="148" t="str">
        <f t="shared" si="7"/>
        <v>фото1</v>
      </c>
      <c r="I92" s="149" t="s">
        <v>1825</v>
      </c>
      <c r="J92" s="150" t="s">
        <v>238</v>
      </c>
      <c r="K92" s="151">
        <v>5</v>
      </c>
      <c r="L92" s="152">
        <v>223.8</v>
      </c>
      <c r="M92" s="153">
        <v>1</v>
      </c>
      <c r="N92" s="159"/>
      <c r="O92" s="155">
        <f t="shared" si="8"/>
        <v>0</v>
      </c>
      <c r="P92" s="156">
        <v>4607109920428</v>
      </c>
      <c r="Q92" s="157">
        <v>2020</v>
      </c>
      <c r="R92" s="158">
        <f t="shared" si="9"/>
        <v>44.760000000000005</v>
      </c>
    </row>
    <row r="93" spans="1:18" ht="104.1" customHeight="1">
      <c r="A93" s="163">
        <v>78</v>
      </c>
      <c r="B93" s="143">
        <v>13534</v>
      </c>
      <c r="C93" s="144" t="s">
        <v>1267</v>
      </c>
      <c r="D93" s="144"/>
      <c r="E93" s="145" t="s">
        <v>1734</v>
      </c>
      <c r="F93" s="146" t="s">
        <v>1268</v>
      </c>
      <c r="G93" s="147" t="s">
        <v>1269</v>
      </c>
      <c r="H93" s="148" t="str">
        <f t="shared" si="7"/>
        <v>фото1</v>
      </c>
      <c r="I93" s="149" t="s">
        <v>1826</v>
      </c>
      <c r="J93" s="150" t="s">
        <v>237</v>
      </c>
      <c r="K93" s="151">
        <v>7</v>
      </c>
      <c r="L93" s="152">
        <v>207.9</v>
      </c>
      <c r="M93" s="153">
        <v>1</v>
      </c>
      <c r="N93" s="159"/>
      <c r="O93" s="155">
        <f t="shared" si="8"/>
        <v>0</v>
      </c>
      <c r="P93" s="156">
        <v>4607109920411</v>
      </c>
      <c r="Q93" s="157">
        <v>2020</v>
      </c>
      <c r="R93" s="158">
        <f t="shared" si="9"/>
        <v>29.7</v>
      </c>
    </row>
    <row r="94" spans="1:18" ht="15">
      <c r="A94" s="163">
        <v>79</v>
      </c>
      <c r="B94" s="135"/>
      <c r="C94" s="136"/>
      <c r="D94" s="136"/>
      <c r="E94" s="137"/>
      <c r="F94" s="138" t="s">
        <v>42</v>
      </c>
      <c r="G94" s="138"/>
      <c r="H94" s="139"/>
      <c r="I94" s="140"/>
      <c r="J94" s="136"/>
      <c r="K94" s="141"/>
      <c r="L94" s="136"/>
      <c r="M94" s="142"/>
      <c r="N94" s="136"/>
      <c r="O94" s="136"/>
      <c r="P94" s="136"/>
      <c r="Q94" s="136"/>
      <c r="R94" s="136"/>
    </row>
    <row r="95" spans="1:18" ht="104.1" customHeight="1">
      <c r="A95" s="163">
        <v>80</v>
      </c>
      <c r="B95" s="143">
        <v>152</v>
      </c>
      <c r="C95" s="144" t="s">
        <v>282</v>
      </c>
      <c r="D95" s="144"/>
      <c r="E95" s="145" t="s">
        <v>1709</v>
      </c>
      <c r="F95" s="146" t="s">
        <v>44</v>
      </c>
      <c r="G95" s="147" t="s">
        <v>43</v>
      </c>
      <c r="H95" s="148" t="str">
        <f t="shared" ref="H95:H119" si="10">HYPERLINK("http://www.gardenbulbs.ru/images/Lilium_CL/thumbnails/"&amp;C95&amp;".jpg","фото1")</f>
        <v>фото1</v>
      </c>
      <c r="I95" s="149" t="s">
        <v>1827</v>
      </c>
      <c r="J95" s="150" t="s">
        <v>238</v>
      </c>
      <c r="K95" s="151">
        <v>5</v>
      </c>
      <c r="L95" s="152">
        <v>179.6</v>
      </c>
      <c r="M95" s="153">
        <v>1</v>
      </c>
      <c r="N95" s="159"/>
      <c r="O95" s="155">
        <f t="shared" ref="O95:O119" si="11">IF(ISERROR(L95*N95),0,L95*N95)</f>
        <v>0</v>
      </c>
      <c r="P95" s="156">
        <v>4607109960103</v>
      </c>
      <c r="Q95" s="160"/>
      <c r="R95" s="158">
        <f t="shared" ref="R95:R119" si="12">L95/K95</f>
        <v>35.92</v>
      </c>
    </row>
    <row r="96" spans="1:18" ht="104.1" customHeight="1">
      <c r="A96" s="163">
        <v>81</v>
      </c>
      <c r="B96" s="143">
        <v>2760</v>
      </c>
      <c r="C96" s="144" t="s">
        <v>283</v>
      </c>
      <c r="D96" s="144"/>
      <c r="E96" s="145" t="s">
        <v>1709</v>
      </c>
      <c r="F96" s="146" t="s">
        <v>46</v>
      </c>
      <c r="G96" s="147" t="s">
        <v>45</v>
      </c>
      <c r="H96" s="148" t="str">
        <f t="shared" si="10"/>
        <v>фото1</v>
      </c>
      <c r="I96" s="149" t="s">
        <v>1828</v>
      </c>
      <c r="J96" s="150" t="s">
        <v>238</v>
      </c>
      <c r="K96" s="151">
        <v>5</v>
      </c>
      <c r="L96" s="152">
        <v>187.8</v>
      </c>
      <c r="M96" s="153">
        <v>1</v>
      </c>
      <c r="N96" s="159"/>
      <c r="O96" s="155">
        <f t="shared" si="11"/>
        <v>0</v>
      </c>
      <c r="P96" s="156">
        <v>4607109960905</v>
      </c>
      <c r="Q96" s="160"/>
      <c r="R96" s="158">
        <f t="shared" si="12"/>
        <v>37.56</v>
      </c>
    </row>
    <row r="97" spans="1:18" ht="104.1" customHeight="1">
      <c r="A97" s="163">
        <v>82</v>
      </c>
      <c r="B97" s="143">
        <v>13535</v>
      </c>
      <c r="C97" s="144" t="s">
        <v>1270</v>
      </c>
      <c r="D97" s="144"/>
      <c r="E97" s="145" t="s">
        <v>1709</v>
      </c>
      <c r="F97" s="146" t="s">
        <v>1829</v>
      </c>
      <c r="G97" s="147" t="s">
        <v>1271</v>
      </c>
      <c r="H97" s="148" t="str">
        <f t="shared" si="10"/>
        <v>фото1</v>
      </c>
      <c r="I97" s="149" t="s">
        <v>1830</v>
      </c>
      <c r="J97" s="150" t="s">
        <v>238</v>
      </c>
      <c r="K97" s="151">
        <v>2</v>
      </c>
      <c r="L97" s="152">
        <v>79.7</v>
      </c>
      <c r="M97" s="153">
        <v>1</v>
      </c>
      <c r="N97" s="159"/>
      <c r="O97" s="155">
        <f t="shared" si="11"/>
        <v>0</v>
      </c>
      <c r="P97" s="156">
        <v>4607109920404</v>
      </c>
      <c r="Q97" s="157">
        <v>2020</v>
      </c>
      <c r="R97" s="158">
        <f t="shared" si="12"/>
        <v>39.85</v>
      </c>
    </row>
    <row r="98" spans="1:18" ht="104.1" customHeight="1">
      <c r="A98" s="163">
        <v>83</v>
      </c>
      <c r="B98" s="143">
        <v>1541</v>
      </c>
      <c r="C98" s="144" t="s">
        <v>629</v>
      </c>
      <c r="D98" s="144"/>
      <c r="E98" s="145" t="s">
        <v>1709</v>
      </c>
      <c r="F98" s="146" t="s">
        <v>630</v>
      </c>
      <c r="G98" s="147" t="s">
        <v>631</v>
      </c>
      <c r="H98" s="148" t="str">
        <f t="shared" si="10"/>
        <v>фото1</v>
      </c>
      <c r="I98" s="149" t="s">
        <v>1831</v>
      </c>
      <c r="J98" s="150" t="s">
        <v>237</v>
      </c>
      <c r="K98" s="151">
        <v>10</v>
      </c>
      <c r="L98" s="152">
        <v>300.2</v>
      </c>
      <c r="M98" s="153">
        <v>1</v>
      </c>
      <c r="N98" s="159"/>
      <c r="O98" s="155">
        <f t="shared" si="11"/>
        <v>0</v>
      </c>
      <c r="P98" s="156">
        <v>4607109930410</v>
      </c>
      <c r="Q98" s="160"/>
      <c r="R98" s="158">
        <f t="shared" si="12"/>
        <v>30.02</v>
      </c>
    </row>
    <row r="99" spans="1:18" ht="104.1" customHeight="1">
      <c r="A99" s="163">
        <v>84</v>
      </c>
      <c r="B99" s="143">
        <v>2761</v>
      </c>
      <c r="C99" s="144" t="s">
        <v>284</v>
      </c>
      <c r="D99" s="144"/>
      <c r="E99" s="145" t="s">
        <v>1709</v>
      </c>
      <c r="F99" s="146" t="s">
        <v>50</v>
      </c>
      <c r="G99" s="147" t="s">
        <v>49</v>
      </c>
      <c r="H99" s="148" t="str">
        <f t="shared" si="10"/>
        <v>фото1</v>
      </c>
      <c r="I99" s="149" t="s">
        <v>1832</v>
      </c>
      <c r="J99" s="150" t="s">
        <v>238</v>
      </c>
      <c r="K99" s="151">
        <v>5</v>
      </c>
      <c r="L99" s="152">
        <v>175.6</v>
      </c>
      <c r="M99" s="153">
        <v>1</v>
      </c>
      <c r="N99" s="159"/>
      <c r="O99" s="155">
        <f t="shared" si="11"/>
        <v>0</v>
      </c>
      <c r="P99" s="156">
        <v>4607109960509</v>
      </c>
      <c r="Q99" s="160"/>
      <c r="R99" s="158">
        <f t="shared" si="12"/>
        <v>35.119999999999997</v>
      </c>
    </row>
    <row r="100" spans="1:18" ht="104.1" customHeight="1">
      <c r="A100" s="163">
        <v>85</v>
      </c>
      <c r="B100" s="143">
        <v>153</v>
      </c>
      <c r="C100" s="144" t="s">
        <v>285</v>
      </c>
      <c r="D100" s="144"/>
      <c r="E100" s="145" t="s">
        <v>1709</v>
      </c>
      <c r="F100" s="146" t="s">
        <v>48</v>
      </c>
      <c r="G100" s="147" t="s">
        <v>47</v>
      </c>
      <c r="H100" s="148" t="str">
        <f t="shared" si="10"/>
        <v>фото1</v>
      </c>
      <c r="I100" s="149" t="s">
        <v>1833</v>
      </c>
      <c r="J100" s="150" t="s">
        <v>238</v>
      </c>
      <c r="K100" s="151">
        <v>5</v>
      </c>
      <c r="L100" s="152">
        <v>175.6</v>
      </c>
      <c r="M100" s="153">
        <v>1</v>
      </c>
      <c r="N100" s="159"/>
      <c r="O100" s="155">
        <f t="shared" si="11"/>
        <v>0</v>
      </c>
      <c r="P100" s="156">
        <v>4607109960127</v>
      </c>
      <c r="Q100" s="160"/>
      <c r="R100" s="158">
        <f t="shared" si="12"/>
        <v>35.119999999999997</v>
      </c>
    </row>
    <row r="101" spans="1:18" ht="104.1" customHeight="1">
      <c r="A101" s="163">
        <v>86</v>
      </c>
      <c r="B101" s="143">
        <v>13536</v>
      </c>
      <c r="C101" s="144" t="s">
        <v>1834</v>
      </c>
      <c r="D101" s="144"/>
      <c r="E101" s="145" t="s">
        <v>1709</v>
      </c>
      <c r="F101" s="146" t="s">
        <v>1835</v>
      </c>
      <c r="G101" s="147" t="s">
        <v>1836</v>
      </c>
      <c r="H101" s="148" t="str">
        <f t="shared" si="10"/>
        <v>фото1</v>
      </c>
      <c r="I101" s="149" t="s">
        <v>1837</v>
      </c>
      <c r="J101" s="150" t="s">
        <v>238</v>
      </c>
      <c r="K101" s="151">
        <v>7</v>
      </c>
      <c r="L101" s="152">
        <v>259.2</v>
      </c>
      <c r="M101" s="153">
        <v>1</v>
      </c>
      <c r="N101" s="159"/>
      <c r="O101" s="155">
        <f t="shared" si="11"/>
        <v>0</v>
      </c>
      <c r="P101" s="156">
        <v>4607109920398</v>
      </c>
      <c r="Q101" s="157">
        <v>2020</v>
      </c>
      <c r="R101" s="158">
        <f t="shared" si="12"/>
        <v>37.028571428571425</v>
      </c>
    </row>
    <row r="102" spans="1:18" ht="104.1" customHeight="1">
      <c r="A102" s="163">
        <v>87</v>
      </c>
      <c r="B102" s="143">
        <v>2762</v>
      </c>
      <c r="C102" s="144" t="s">
        <v>778</v>
      </c>
      <c r="D102" s="144"/>
      <c r="E102" s="145" t="s">
        <v>1709</v>
      </c>
      <c r="F102" s="146" t="s">
        <v>779</v>
      </c>
      <c r="G102" s="147" t="s">
        <v>780</v>
      </c>
      <c r="H102" s="148" t="str">
        <f t="shared" si="10"/>
        <v>фото1</v>
      </c>
      <c r="I102" s="149" t="s">
        <v>1838</v>
      </c>
      <c r="J102" s="150" t="s">
        <v>237</v>
      </c>
      <c r="K102" s="151">
        <v>10</v>
      </c>
      <c r="L102" s="152">
        <v>243.2</v>
      </c>
      <c r="M102" s="153">
        <v>1</v>
      </c>
      <c r="N102" s="159"/>
      <c r="O102" s="155">
        <f t="shared" si="11"/>
        <v>0</v>
      </c>
      <c r="P102" s="156">
        <v>4607109967546</v>
      </c>
      <c r="Q102" s="160"/>
      <c r="R102" s="158">
        <f t="shared" si="12"/>
        <v>24.32</v>
      </c>
    </row>
    <row r="103" spans="1:18" ht="104.1" customHeight="1">
      <c r="A103" s="163">
        <v>88</v>
      </c>
      <c r="B103" s="143">
        <v>5337</v>
      </c>
      <c r="C103" s="144" t="s">
        <v>632</v>
      </c>
      <c r="D103" s="144"/>
      <c r="E103" s="145" t="s">
        <v>1709</v>
      </c>
      <c r="F103" s="146" t="s">
        <v>633</v>
      </c>
      <c r="G103" s="147" t="s">
        <v>634</v>
      </c>
      <c r="H103" s="148" t="str">
        <f t="shared" si="10"/>
        <v>фото1</v>
      </c>
      <c r="I103" s="149" t="s">
        <v>1839</v>
      </c>
      <c r="J103" s="150" t="s">
        <v>238</v>
      </c>
      <c r="K103" s="151">
        <v>5</v>
      </c>
      <c r="L103" s="152">
        <v>183.7</v>
      </c>
      <c r="M103" s="153">
        <v>1</v>
      </c>
      <c r="N103" s="159"/>
      <c r="O103" s="155">
        <f t="shared" si="11"/>
        <v>0</v>
      </c>
      <c r="P103" s="156">
        <v>4607109937860</v>
      </c>
      <c r="Q103" s="160"/>
      <c r="R103" s="158">
        <f t="shared" si="12"/>
        <v>36.739999999999995</v>
      </c>
    </row>
    <row r="104" spans="1:18" ht="104.1" customHeight="1">
      <c r="A104" s="163">
        <v>89</v>
      </c>
      <c r="B104" s="143">
        <v>155</v>
      </c>
      <c r="C104" s="144" t="s">
        <v>286</v>
      </c>
      <c r="D104" s="144"/>
      <c r="E104" s="145" t="s">
        <v>1709</v>
      </c>
      <c r="F104" s="146" t="s">
        <v>2</v>
      </c>
      <c r="G104" s="147" t="s">
        <v>3</v>
      </c>
      <c r="H104" s="148" t="str">
        <f t="shared" si="10"/>
        <v>фото1</v>
      </c>
      <c r="I104" s="149" t="s">
        <v>1840</v>
      </c>
      <c r="J104" s="150" t="s">
        <v>238</v>
      </c>
      <c r="K104" s="151">
        <v>5</v>
      </c>
      <c r="L104" s="152">
        <v>187.8</v>
      </c>
      <c r="M104" s="153">
        <v>1</v>
      </c>
      <c r="N104" s="159"/>
      <c r="O104" s="155">
        <f t="shared" si="11"/>
        <v>0</v>
      </c>
      <c r="P104" s="156">
        <v>4607109960141</v>
      </c>
      <c r="Q104" s="160"/>
      <c r="R104" s="158">
        <f t="shared" si="12"/>
        <v>37.56</v>
      </c>
    </row>
    <row r="105" spans="1:18" ht="104.1" customHeight="1">
      <c r="A105" s="163">
        <v>90</v>
      </c>
      <c r="B105" s="143">
        <v>10639</v>
      </c>
      <c r="C105" s="144" t="s">
        <v>1169</v>
      </c>
      <c r="D105" s="144"/>
      <c r="E105" s="145" t="s">
        <v>1709</v>
      </c>
      <c r="F105" s="146" t="s">
        <v>1272</v>
      </c>
      <c r="G105" s="147" t="s">
        <v>1053</v>
      </c>
      <c r="H105" s="148" t="str">
        <f t="shared" si="10"/>
        <v>фото1</v>
      </c>
      <c r="I105" s="149" t="s">
        <v>1841</v>
      </c>
      <c r="J105" s="150" t="s">
        <v>237</v>
      </c>
      <c r="K105" s="151">
        <v>5</v>
      </c>
      <c r="L105" s="152">
        <v>137.5</v>
      </c>
      <c r="M105" s="153">
        <v>1</v>
      </c>
      <c r="N105" s="159"/>
      <c r="O105" s="155">
        <f t="shared" si="11"/>
        <v>0</v>
      </c>
      <c r="P105" s="156">
        <v>4607109926918</v>
      </c>
      <c r="Q105" s="160"/>
      <c r="R105" s="158">
        <f t="shared" si="12"/>
        <v>27.5</v>
      </c>
    </row>
    <row r="106" spans="1:18" ht="104.1" customHeight="1">
      <c r="A106" s="163">
        <v>91</v>
      </c>
      <c r="B106" s="143">
        <v>430</v>
      </c>
      <c r="C106" s="144" t="s">
        <v>287</v>
      </c>
      <c r="D106" s="144"/>
      <c r="E106" s="145" t="s">
        <v>1709</v>
      </c>
      <c r="F106" s="146" t="s">
        <v>52</v>
      </c>
      <c r="G106" s="147" t="s">
        <v>51</v>
      </c>
      <c r="H106" s="148" t="str">
        <f t="shared" si="10"/>
        <v>фото1</v>
      </c>
      <c r="I106" s="149" t="s">
        <v>1842</v>
      </c>
      <c r="J106" s="150" t="s">
        <v>237</v>
      </c>
      <c r="K106" s="151">
        <v>7</v>
      </c>
      <c r="L106" s="152">
        <v>236.4</v>
      </c>
      <c r="M106" s="153">
        <v>1</v>
      </c>
      <c r="N106" s="159"/>
      <c r="O106" s="155">
        <f t="shared" si="11"/>
        <v>0</v>
      </c>
      <c r="P106" s="156">
        <v>4607109961780</v>
      </c>
      <c r="Q106" s="160"/>
      <c r="R106" s="158">
        <f t="shared" si="12"/>
        <v>33.771428571428572</v>
      </c>
    </row>
    <row r="107" spans="1:18" ht="104.1" customHeight="1">
      <c r="A107" s="163">
        <v>92</v>
      </c>
      <c r="B107" s="143">
        <v>154</v>
      </c>
      <c r="C107" s="144" t="s">
        <v>288</v>
      </c>
      <c r="D107" s="144"/>
      <c r="E107" s="145" t="s">
        <v>1709</v>
      </c>
      <c r="F107" s="146" t="s">
        <v>4</v>
      </c>
      <c r="G107" s="147" t="s">
        <v>5</v>
      </c>
      <c r="H107" s="148" t="str">
        <f t="shared" si="10"/>
        <v>фото1</v>
      </c>
      <c r="I107" s="149" t="s">
        <v>1843</v>
      </c>
      <c r="J107" s="150" t="s">
        <v>238</v>
      </c>
      <c r="K107" s="151">
        <v>7</v>
      </c>
      <c r="L107" s="152">
        <v>259.2</v>
      </c>
      <c r="M107" s="153">
        <v>1</v>
      </c>
      <c r="N107" s="159"/>
      <c r="O107" s="155">
        <f t="shared" si="11"/>
        <v>0</v>
      </c>
      <c r="P107" s="156">
        <v>4607109979440</v>
      </c>
      <c r="Q107" s="160"/>
      <c r="R107" s="158">
        <f t="shared" si="12"/>
        <v>37.028571428571425</v>
      </c>
    </row>
    <row r="108" spans="1:18" ht="104.1" customHeight="1">
      <c r="A108" s="163">
        <v>93</v>
      </c>
      <c r="B108" s="143">
        <v>5338</v>
      </c>
      <c r="C108" s="144" t="s">
        <v>500</v>
      </c>
      <c r="D108" s="144"/>
      <c r="E108" s="145" t="s">
        <v>1709</v>
      </c>
      <c r="F108" s="146" t="s">
        <v>393</v>
      </c>
      <c r="G108" s="147" t="s">
        <v>394</v>
      </c>
      <c r="H108" s="148" t="str">
        <f t="shared" si="10"/>
        <v>фото1</v>
      </c>
      <c r="I108" s="149" t="s">
        <v>1844</v>
      </c>
      <c r="J108" s="150" t="s">
        <v>237</v>
      </c>
      <c r="K108" s="151">
        <v>7</v>
      </c>
      <c r="L108" s="152">
        <v>221.6</v>
      </c>
      <c r="M108" s="153">
        <v>1</v>
      </c>
      <c r="N108" s="159"/>
      <c r="O108" s="155">
        <f t="shared" si="11"/>
        <v>0</v>
      </c>
      <c r="P108" s="156">
        <v>4607109937853</v>
      </c>
      <c r="Q108" s="160"/>
      <c r="R108" s="158">
        <f t="shared" si="12"/>
        <v>31.657142857142855</v>
      </c>
    </row>
    <row r="109" spans="1:18" ht="104.1" customHeight="1">
      <c r="A109" s="163">
        <v>94</v>
      </c>
      <c r="B109" s="143">
        <v>2763</v>
      </c>
      <c r="C109" s="144" t="s">
        <v>289</v>
      </c>
      <c r="D109" s="144"/>
      <c r="E109" s="145" t="s">
        <v>1709</v>
      </c>
      <c r="F109" s="146" t="s">
        <v>6</v>
      </c>
      <c r="G109" s="147" t="s">
        <v>53</v>
      </c>
      <c r="H109" s="148" t="str">
        <f t="shared" si="10"/>
        <v>фото1</v>
      </c>
      <c r="I109" s="149" t="s">
        <v>1845</v>
      </c>
      <c r="J109" s="150" t="s">
        <v>238</v>
      </c>
      <c r="K109" s="151">
        <v>5</v>
      </c>
      <c r="L109" s="152">
        <v>175.6</v>
      </c>
      <c r="M109" s="153">
        <v>1</v>
      </c>
      <c r="N109" s="159"/>
      <c r="O109" s="155">
        <f t="shared" si="11"/>
        <v>0</v>
      </c>
      <c r="P109" s="156">
        <v>4607109960608</v>
      </c>
      <c r="Q109" s="160"/>
      <c r="R109" s="158">
        <f t="shared" si="12"/>
        <v>35.119999999999997</v>
      </c>
    </row>
    <row r="110" spans="1:18" ht="104.1" customHeight="1">
      <c r="A110" s="163">
        <v>95</v>
      </c>
      <c r="B110" s="143">
        <v>160</v>
      </c>
      <c r="C110" s="144" t="s">
        <v>290</v>
      </c>
      <c r="D110" s="144"/>
      <c r="E110" s="145" t="s">
        <v>1709</v>
      </c>
      <c r="F110" s="146" t="s">
        <v>55</v>
      </c>
      <c r="G110" s="147" t="s">
        <v>54</v>
      </c>
      <c r="H110" s="148" t="str">
        <f t="shared" si="10"/>
        <v>фото1</v>
      </c>
      <c r="I110" s="149" t="s">
        <v>1846</v>
      </c>
      <c r="J110" s="150" t="s">
        <v>237</v>
      </c>
      <c r="K110" s="151">
        <v>10</v>
      </c>
      <c r="L110" s="152">
        <v>235.1</v>
      </c>
      <c r="M110" s="153">
        <v>1</v>
      </c>
      <c r="N110" s="159"/>
      <c r="O110" s="155">
        <f t="shared" si="11"/>
        <v>0</v>
      </c>
      <c r="P110" s="156">
        <v>4607109960196</v>
      </c>
      <c r="Q110" s="160"/>
      <c r="R110" s="158">
        <f t="shared" si="12"/>
        <v>23.509999999999998</v>
      </c>
    </row>
    <row r="111" spans="1:18" ht="104.1" customHeight="1">
      <c r="A111" s="163">
        <v>96</v>
      </c>
      <c r="B111" s="143">
        <v>2690</v>
      </c>
      <c r="C111" s="144" t="s">
        <v>781</v>
      </c>
      <c r="D111" s="144"/>
      <c r="E111" s="145" t="s">
        <v>1709</v>
      </c>
      <c r="F111" s="146" t="s">
        <v>782</v>
      </c>
      <c r="G111" s="147" t="s">
        <v>783</v>
      </c>
      <c r="H111" s="148" t="str">
        <f t="shared" si="10"/>
        <v>фото1</v>
      </c>
      <c r="I111" s="149" t="s">
        <v>1847</v>
      </c>
      <c r="J111" s="150" t="s">
        <v>238</v>
      </c>
      <c r="K111" s="151">
        <v>5</v>
      </c>
      <c r="L111" s="152">
        <v>245.9</v>
      </c>
      <c r="M111" s="153">
        <v>1</v>
      </c>
      <c r="N111" s="159"/>
      <c r="O111" s="155">
        <f t="shared" si="11"/>
        <v>0</v>
      </c>
      <c r="P111" s="156">
        <v>4607109930403</v>
      </c>
      <c r="Q111" s="160"/>
      <c r="R111" s="158">
        <f t="shared" si="12"/>
        <v>49.18</v>
      </c>
    </row>
    <row r="112" spans="1:18" ht="104.1" customHeight="1">
      <c r="A112" s="163">
        <v>97</v>
      </c>
      <c r="B112" s="143">
        <v>162</v>
      </c>
      <c r="C112" s="144" t="s">
        <v>291</v>
      </c>
      <c r="D112" s="144"/>
      <c r="E112" s="145" t="s">
        <v>1709</v>
      </c>
      <c r="F112" s="146" t="s">
        <v>57</v>
      </c>
      <c r="G112" s="147" t="s">
        <v>56</v>
      </c>
      <c r="H112" s="148" t="str">
        <f t="shared" si="10"/>
        <v>фото1</v>
      </c>
      <c r="I112" s="149" t="s">
        <v>1848</v>
      </c>
      <c r="J112" s="150" t="s">
        <v>238</v>
      </c>
      <c r="K112" s="151">
        <v>10</v>
      </c>
      <c r="L112" s="152">
        <v>332.7</v>
      </c>
      <c r="M112" s="153">
        <v>1</v>
      </c>
      <c r="N112" s="159"/>
      <c r="O112" s="155">
        <f t="shared" si="11"/>
        <v>0</v>
      </c>
      <c r="P112" s="156">
        <v>4607109960226</v>
      </c>
      <c r="Q112" s="160"/>
      <c r="R112" s="158">
        <f t="shared" si="12"/>
        <v>33.269999999999996</v>
      </c>
    </row>
    <row r="113" spans="1:18" ht="104.1" customHeight="1">
      <c r="A113" s="163">
        <v>98</v>
      </c>
      <c r="B113" s="143">
        <v>6392</v>
      </c>
      <c r="C113" s="144" t="s">
        <v>784</v>
      </c>
      <c r="D113" s="144"/>
      <c r="E113" s="145" t="s">
        <v>1709</v>
      </c>
      <c r="F113" s="146" t="s">
        <v>785</v>
      </c>
      <c r="G113" s="147" t="s">
        <v>786</v>
      </c>
      <c r="H113" s="148" t="str">
        <f t="shared" si="10"/>
        <v>фото1</v>
      </c>
      <c r="I113" s="149" t="s">
        <v>1849</v>
      </c>
      <c r="J113" s="150" t="s">
        <v>238</v>
      </c>
      <c r="K113" s="151">
        <v>5</v>
      </c>
      <c r="L113" s="152">
        <v>184.7</v>
      </c>
      <c r="M113" s="153">
        <v>1</v>
      </c>
      <c r="N113" s="159"/>
      <c r="O113" s="155">
        <f t="shared" si="11"/>
        <v>0</v>
      </c>
      <c r="P113" s="156">
        <v>4607109931875</v>
      </c>
      <c r="Q113" s="160"/>
      <c r="R113" s="158">
        <f t="shared" si="12"/>
        <v>36.94</v>
      </c>
    </row>
    <row r="114" spans="1:18" ht="104.1" customHeight="1">
      <c r="A114" s="163">
        <v>99</v>
      </c>
      <c r="B114" s="143">
        <v>7048</v>
      </c>
      <c r="C114" s="144" t="s">
        <v>1170</v>
      </c>
      <c r="D114" s="144"/>
      <c r="E114" s="145" t="s">
        <v>1709</v>
      </c>
      <c r="F114" s="146" t="s">
        <v>1273</v>
      </c>
      <c r="G114" s="147" t="s">
        <v>1054</v>
      </c>
      <c r="H114" s="148" t="str">
        <f t="shared" si="10"/>
        <v>фото1</v>
      </c>
      <c r="I114" s="149" t="s">
        <v>1850</v>
      </c>
      <c r="J114" s="150" t="s">
        <v>238</v>
      </c>
      <c r="K114" s="151">
        <v>7</v>
      </c>
      <c r="L114" s="152">
        <v>266.2</v>
      </c>
      <c r="M114" s="153">
        <v>1</v>
      </c>
      <c r="N114" s="159"/>
      <c r="O114" s="155">
        <f t="shared" si="11"/>
        <v>0</v>
      </c>
      <c r="P114" s="156">
        <v>4607109946923</v>
      </c>
      <c r="Q114" s="160"/>
      <c r="R114" s="158">
        <f t="shared" si="12"/>
        <v>38.028571428571425</v>
      </c>
    </row>
    <row r="115" spans="1:18" ht="104.1" customHeight="1">
      <c r="A115" s="163">
        <v>100</v>
      </c>
      <c r="B115" s="143">
        <v>10640</v>
      </c>
      <c r="C115" s="144" t="s">
        <v>1171</v>
      </c>
      <c r="D115" s="144"/>
      <c r="E115" s="145" t="s">
        <v>1709</v>
      </c>
      <c r="F115" s="146" t="s">
        <v>1055</v>
      </c>
      <c r="G115" s="147" t="s">
        <v>1056</v>
      </c>
      <c r="H115" s="148" t="str">
        <f t="shared" si="10"/>
        <v>фото1</v>
      </c>
      <c r="I115" s="149" t="s">
        <v>1851</v>
      </c>
      <c r="J115" s="150" t="s">
        <v>238</v>
      </c>
      <c r="K115" s="151">
        <v>7</v>
      </c>
      <c r="L115" s="152">
        <v>259.2</v>
      </c>
      <c r="M115" s="153">
        <v>1</v>
      </c>
      <c r="N115" s="159"/>
      <c r="O115" s="155">
        <f t="shared" si="11"/>
        <v>0</v>
      </c>
      <c r="P115" s="156">
        <v>4607109926901</v>
      </c>
      <c r="Q115" s="160"/>
      <c r="R115" s="158">
        <f t="shared" si="12"/>
        <v>37.028571428571425</v>
      </c>
    </row>
    <row r="116" spans="1:18" ht="104.1" customHeight="1">
      <c r="A116" s="163">
        <v>101</v>
      </c>
      <c r="B116" s="143">
        <v>16511</v>
      </c>
      <c r="C116" s="144" t="s">
        <v>1852</v>
      </c>
      <c r="D116" s="144"/>
      <c r="E116" s="145" t="s">
        <v>1709</v>
      </c>
      <c r="F116" s="146" t="s">
        <v>1853</v>
      </c>
      <c r="G116" s="147" t="s">
        <v>1854</v>
      </c>
      <c r="H116" s="148" t="str">
        <f t="shared" si="10"/>
        <v>фото1</v>
      </c>
      <c r="I116" s="149" t="s">
        <v>1855</v>
      </c>
      <c r="J116" s="150" t="s">
        <v>238</v>
      </c>
      <c r="K116" s="151">
        <v>7</v>
      </c>
      <c r="L116" s="152">
        <v>228.5</v>
      </c>
      <c r="M116" s="153">
        <v>1</v>
      </c>
      <c r="N116" s="159"/>
      <c r="O116" s="155">
        <f t="shared" si="11"/>
        <v>0</v>
      </c>
      <c r="P116" s="156">
        <v>4607109912775</v>
      </c>
      <c r="Q116" s="164" t="s">
        <v>249</v>
      </c>
      <c r="R116" s="158">
        <f t="shared" si="12"/>
        <v>32.642857142857146</v>
      </c>
    </row>
    <row r="117" spans="1:18" ht="104.1" customHeight="1">
      <c r="A117" s="163">
        <v>102</v>
      </c>
      <c r="B117" s="143">
        <v>7050</v>
      </c>
      <c r="C117" s="144" t="s">
        <v>449</v>
      </c>
      <c r="D117" s="144"/>
      <c r="E117" s="145" t="s">
        <v>1709</v>
      </c>
      <c r="F117" s="146" t="s">
        <v>395</v>
      </c>
      <c r="G117" s="147" t="s">
        <v>396</v>
      </c>
      <c r="H117" s="148" t="str">
        <f t="shared" si="10"/>
        <v>фото1</v>
      </c>
      <c r="I117" s="149" t="s">
        <v>1856</v>
      </c>
      <c r="J117" s="150" t="s">
        <v>238</v>
      </c>
      <c r="K117" s="151">
        <v>10</v>
      </c>
      <c r="L117" s="152">
        <v>316.7</v>
      </c>
      <c r="M117" s="153">
        <v>1</v>
      </c>
      <c r="N117" s="159"/>
      <c r="O117" s="155">
        <f t="shared" si="11"/>
        <v>0</v>
      </c>
      <c r="P117" s="156">
        <v>4607109946947</v>
      </c>
      <c r="Q117" s="160"/>
      <c r="R117" s="158">
        <f t="shared" si="12"/>
        <v>31.669999999999998</v>
      </c>
    </row>
    <row r="118" spans="1:18" ht="104.1" customHeight="1">
      <c r="A118" s="163">
        <v>103</v>
      </c>
      <c r="B118" s="143">
        <v>7052</v>
      </c>
      <c r="C118" s="144" t="s">
        <v>450</v>
      </c>
      <c r="D118" s="144"/>
      <c r="E118" s="145" t="s">
        <v>1709</v>
      </c>
      <c r="F118" s="146" t="s">
        <v>397</v>
      </c>
      <c r="G118" s="147" t="s">
        <v>398</v>
      </c>
      <c r="H118" s="148" t="str">
        <f t="shared" si="10"/>
        <v>фото1</v>
      </c>
      <c r="I118" s="149" t="s">
        <v>1857</v>
      </c>
      <c r="J118" s="150" t="s">
        <v>238</v>
      </c>
      <c r="K118" s="151">
        <v>7</v>
      </c>
      <c r="L118" s="152">
        <v>253.5</v>
      </c>
      <c r="M118" s="153">
        <v>1</v>
      </c>
      <c r="N118" s="159"/>
      <c r="O118" s="155">
        <f t="shared" si="11"/>
        <v>0</v>
      </c>
      <c r="P118" s="156">
        <v>4607109946961</v>
      </c>
      <c r="Q118" s="160"/>
      <c r="R118" s="158">
        <f t="shared" si="12"/>
        <v>36.214285714285715</v>
      </c>
    </row>
    <row r="119" spans="1:18" ht="104.1" customHeight="1">
      <c r="A119" s="163">
        <v>104</v>
      </c>
      <c r="B119" s="143">
        <v>1450</v>
      </c>
      <c r="C119" s="144" t="s">
        <v>1172</v>
      </c>
      <c r="D119" s="144"/>
      <c r="E119" s="145" t="s">
        <v>1709</v>
      </c>
      <c r="F119" s="146" t="s">
        <v>1057</v>
      </c>
      <c r="G119" s="147" t="s">
        <v>1058</v>
      </c>
      <c r="H119" s="148" t="str">
        <f t="shared" si="10"/>
        <v>фото1</v>
      </c>
      <c r="I119" s="149" t="s">
        <v>1858</v>
      </c>
      <c r="J119" s="150" t="s">
        <v>238</v>
      </c>
      <c r="K119" s="151">
        <v>5</v>
      </c>
      <c r="L119" s="152">
        <v>187.8</v>
      </c>
      <c r="M119" s="153">
        <v>1</v>
      </c>
      <c r="N119" s="159"/>
      <c r="O119" s="155">
        <f t="shared" si="11"/>
        <v>0</v>
      </c>
      <c r="P119" s="156">
        <v>4607109963791</v>
      </c>
      <c r="Q119" s="160"/>
      <c r="R119" s="158">
        <f t="shared" si="12"/>
        <v>37.56</v>
      </c>
    </row>
    <row r="120" spans="1:18" ht="15">
      <c r="A120" s="163">
        <v>105</v>
      </c>
      <c r="B120" s="135"/>
      <c r="C120" s="136"/>
      <c r="D120" s="136"/>
      <c r="E120" s="137"/>
      <c r="F120" s="138" t="s">
        <v>58</v>
      </c>
      <c r="G120" s="138"/>
      <c r="H120" s="139"/>
      <c r="I120" s="140"/>
      <c r="J120" s="136"/>
      <c r="K120" s="141"/>
      <c r="L120" s="136"/>
      <c r="M120" s="142"/>
      <c r="N120" s="136"/>
      <c r="O120" s="136"/>
      <c r="P120" s="136"/>
      <c r="Q120" s="136"/>
      <c r="R120" s="136"/>
    </row>
    <row r="121" spans="1:18" ht="104.1" customHeight="1">
      <c r="A121" s="163">
        <v>106</v>
      </c>
      <c r="B121" s="143">
        <v>3624</v>
      </c>
      <c r="C121" s="144" t="s">
        <v>635</v>
      </c>
      <c r="D121" s="144"/>
      <c r="E121" s="145" t="s">
        <v>1709</v>
      </c>
      <c r="F121" s="146" t="s">
        <v>636</v>
      </c>
      <c r="G121" s="147" t="s">
        <v>637</v>
      </c>
      <c r="H121" s="148" t="str">
        <f t="shared" ref="H121:H154" si="13">HYPERLINK("http://www.gardenbulbs.ru/images/Lilium_CL/thumbnails/"&amp;C121&amp;".jpg","фото1")</f>
        <v>фото1</v>
      </c>
      <c r="I121" s="149" t="s">
        <v>1859</v>
      </c>
      <c r="J121" s="150" t="s">
        <v>238</v>
      </c>
      <c r="K121" s="151">
        <v>5</v>
      </c>
      <c r="L121" s="152">
        <v>195.9</v>
      </c>
      <c r="M121" s="153">
        <v>1</v>
      </c>
      <c r="N121" s="159"/>
      <c r="O121" s="155">
        <f t="shared" ref="O121:O154" si="14">IF(ISERROR(L121*N121),0,L121*N121)</f>
        <v>0</v>
      </c>
      <c r="P121" s="156">
        <v>4607109971086</v>
      </c>
      <c r="Q121" s="160"/>
      <c r="R121" s="158">
        <f t="shared" ref="R121:R154" si="15">L121/K121</f>
        <v>39.18</v>
      </c>
    </row>
    <row r="122" spans="1:18" ht="104.1" customHeight="1">
      <c r="A122" s="163">
        <v>107</v>
      </c>
      <c r="B122" s="143">
        <v>172</v>
      </c>
      <c r="C122" s="144" t="s">
        <v>787</v>
      </c>
      <c r="D122" s="144"/>
      <c r="E122" s="145" t="s">
        <v>1709</v>
      </c>
      <c r="F122" s="146" t="s">
        <v>788</v>
      </c>
      <c r="G122" s="147" t="s">
        <v>789</v>
      </c>
      <c r="H122" s="148" t="str">
        <f t="shared" si="13"/>
        <v>фото1</v>
      </c>
      <c r="I122" s="149" t="s">
        <v>1860</v>
      </c>
      <c r="J122" s="150" t="s">
        <v>238</v>
      </c>
      <c r="K122" s="151">
        <v>5</v>
      </c>
      <c r="L122" s="152">
        <v>216.5</v>
      </c>
      <c r="M122" s="153">
        <v>1</v>
      </c>
      <c r="N122" s="159"/>
      <c r="O122" s="155">
        <f t="shared" si="14"/>
        <v>0</v>
      </c>
      <c r="P122" s="156">
        <v>4607109960332</v>
      </c>
      <c r="Q122" s="160"/>
      <c r="R122" s="158">
        <f t="shared" si="15"/>
        <v>43.3</v>
      </c>
    </row>
    <row r="123" spans="1:18" ht="104.1" customHeight="1">
      <c r="A123" s="163">
        <v>108</v>
      </c>
      <c r="B123" s="143">
        <v>428</v>
      </c>
      <c r="C123" s="144" t="s">
        <v>1173</v>
      </c>
      <c r="D123" s="144"/>
      <c r="E123" s="145" t="s">
        <v>1709</v>
      </c>
      <c r="F123" s="146" t="s">
        <v>1059</v>
      </c>
      <c r="G123" s="147" t="s">
        <v>1060</v>
      </c>
      <c r="H123" s="148" t="str">
        <f t="shared" si="13"/>
        <v>фото1</v>
      </c>
      <c r="I123" s="149" t="s">
        <v>1861</v>
      </c>
      <c r="J123" s="150" t="s">
        <v>238</v>
      </c>
      <c r="K123" s="151">
        <v>5</v>
      </c>
      <c r="L123" s="152">
        <v>216.5</v>
      </c>
      <c r="M123" s="153">
        <v>1</v>
      </c>
      <c r="N123" s="159"/>
      <c r="O123" s="155">
        <f t="shared" si="14"/>
        <v>0</v>
      </c>
      <c r="P123" s="156">
        <v>4607109961759</v>
      </c>
      <c r="Q123" s="160"/>
      <c r="R123" s="158">
        <f t="shared" si="15"/>
        <v>43.3</v>
      </c>
    </row>
    <row r="124" spans="1:18" ht="104.1" customHeight="1">
      <c r="A124" s="163">
        <v>109</v>
      </c>
      <c r="B124" s="143">
        <v>6395</v>
      </c>
      <c r="C124" s="144" t="s">
        <v>501</v>
      </c>
      <c r="D124" s="144"/>
      <c r="E124" s="145" t="s">
        <v>1709</v>
      </c>
      <c r="F124" s="146" t="s">
        <v>502</v>
      </c>
      <c r="G124" s="147" t="s">
        <v>503</v>
      </c>
      <c r="H124" s="148" t="str">
        <f t="shared" si="13"/>
        <v>фото1</v>
      </c>
      <c r="I124" s="149" t="s">
        <v>1862</v>
      </c>
      <c r="J124" s="150" t="s">
        <v>237</v>
      </c>
      <c r="K124" s="151">
        <v>7</v>
      </c>
      <c r="L124" s="152">
        <v>230.7</v>
      </c>
      <c r="M124" s="153">
        <v>1</v>
      </c>
      <c r="N124" s="159"/>
      <c r="O124" s="155">
        <f t="shared" si="14"/>
        <v>0</v>
      </c>
      <c r="P124" s="156">
        <v>4607109931851</v>
      </c>
      <c r="Q124" s="160"/>
      <c r="R124" s="158">
        <f t="shared" si="15"/>
        <v>32.957142857142856</v>
      </c>
    </row>
    <row r="125" spans="1:18" ht="104.1" customHeight="1">
      <c r="A125" s="163">
        <v>110</v>
      </c>
      <c r="B125" s="143">
        <v>4324</v>
      </c>
      <c r="C125" s="144" t="s">
        <v>451</v>
      </c>
      <c r="D125" s="144"/>
      <c r="E125" s="145" t="s">
        <v>1709</v>
      </c>
      <c r="F125" s="146" t="s">
        <v>7</v>
      </c>
      <c r="G125" s="147" t="s">
        <v>8</v>
      </c>
      <c r="H125" s="148" t="str">
        <f t="shared" si="13"/>
        <v>фото1</v>
      </c>
      <c r="I125" s="149" t="s">
        <v>1863</v>
      </c>
      <c r="J125" s="150" t="s">
        <v>237</v>
      </c>
      <c r="K125" s="151">
        <v>7</v>
      </c>
      <c r="L125" s="152">
        <v>293.39999999999998</v>
      </c>
      <c r="M125" s="153">
        <v>1</v>
      </c>
      <c r="N125" s="159"/>
      <c r="O125" s="155">
        <f t="shared" si="14"/>
        <v>0</v>
      </c>
      <c r="P125" s="156">
        <v>4607109987452</v>
      </c>
      <c r="Q125" s="160"/>
      <c r="R125" s="158">
        <f t="shared" si="15"/>
        <v>41.914285714285711</v>
      </c>
    </row>
    <row r="126" spans="1:18" ht="104.1" customHeight="1">
      <c r="A126" s="163">
        <v>111</v>
      </c>
      <c r="B126" s="143">
        <v>10641</v>
      </c>
      <c r="C126" s="144" t="s">
        <v>1274</v>
      </c>
      <c r="D126" s="144"/>
      <c r="E126" s="145" t="s">
        <v>1709</v>
      </c>
      <c r="F126" s="146" t="s">
        <v>1061</v>
      </c>
      <c r="G126" s="147" t="s">
        <v>1062</v>
      </c>
      <c r="H126" s="148" t="str">
        <f t="shared" si="13"/>
        <v>фото1</v>
      </c>
      <c r="I126" s="149" t="s">
        <v>1864</v>
      </c>
      <c r="J126" s="150" t="s">
        <v>238</v>
      </c>
      <c r="K126" s="151">
        <v>5</v>
      </c>
      <c r="L126" s="152">
        <v>256.3</v>
      </c>
      <c r="M126" s="153">
        <v>1</v>
      </c>
      <c r="N126" s="159"/>
      <c r="O126" s="155">
        <f t="shared" si="14"/>
        <v>0</v>
      </c>
      <c r="P126" s="156">
        <v>4607109926895</v>
      </c>
      <c r="Q126" s="160"/>
      <c r="R126" s="158">
        <f t="shared" si="15"/>
        <v>51.260000000000005</v>
      </c>
    </row>
    <row r="127" spans="1:18" ht="104.1" customHeight="1">
      <c r="A127" s="163">
        <v>112</v>
      </c>
      <c r="B127" s="143">
        <v>7037</v>
      </c>
      <c r="C127" s="144" t="s">
        <v>1865</v>
      </c>
      <c r="D127" s="144"/>
      <c r="E127" s="145" t="s">
        <v>1709</v>
      </c>
      <c r="F127" s="146" t="s">
        <v>1866</v>
      </c>
      <c r="G127" s="147" t="s">
        <v>1867</v>
      </c>
      <c r="H127" s="148" t="str">
        <f t="shared" si="13"/>
        <v>фото1</v>
      </c>
      <c r="I127" s="149" t="s">
        <v>1868</v>
      </c>
      <c r="J127" s="150" t="s">
        <v>237</v>
      </c>
      <c r="K127" s="151">
        <v>5</v>
      </c>
      <c r="L127" s="152">
        <v>213.2</v>
      </c>
      <c r="M127" s="153">
        <v>1</v>
      </c>
      <c r="N127" s="159"/>
      <c r="O127" s="155">
        <f t="shared" si="14"/>
        <v>0</v>
      </c>
      <c r="P127" s="156">
        <v>4607109946817</v>
      </c>
      <c r="Q127" s="160"/>
      <c r="R127" s="158">
        <f t="shared" si="15"/>
        <v>42.64</v>
      </c>
    </row>
    <row r="128" spans="1:18" ht="104.1" customHeight="1">
      <c r="A128" s="163">
        <v>113</v>
      </c>
      <c r="B128" s="143">
        <v>13537</v>
      </c>
      <c r="C128" s="144" t="s">
        <v>1275</v>
      </c>
      <c r="D128" s="144"/>
      <c r="E128" s="145" t="s">
        <v>1709</v>
      </c>
      <c r="F128" s="146" t="s">
        <v>1276</v>
      </c>
      <c r="G128" s="147" t="s">
        <v>1277</v>
      </c>
      <c r="H128" s="148" t="str">
        <f t="shared" si="13"/>
        <v>фото1</v>
      </c>
      <c r="I128" s="149" t="s">
        <v>1869</v>
      </c>
      <c r="J128" s="150" t="s">
        <v>238</v>
      </c>
      <c r="K128" s="151">
        <v>5</v>
      </c>
      <c r="L128" s="152">
        <v>225.4</v>
      </c>
      <c r="M128" s="153">
        <v>1</v>
      </c>
      <c r="N128" s="159"/>
      <c r="O128" s="155">
        <f t="shared" si="14"/>
        <v>0</v>
      </c>
      <c r="P128" s="156">
        <v>4607109920381</v>
      </c>
      <c r="Q128" s="157">
        <v>2020</v>
      </c>
      <c r="R128" s="158">
        <f t="shared" si="15"/>
        <v>45.08</v>
      </c>
    </row>
    <row r="129" spans="1:18" ht="104.1" customHeight="1">
      <c r="A129" s="163">
        <v>114</v>
      </c>
      <c r="B129" s="143">
        <v>1536</v>
      </c>
      <c r="C129" s="144" t="s">
        <v>790</v>
      </c>
      <c r="D129" s="144"/>
      <c r="E129" s="145" t="s">
        <v>1709</v>
      </c>
      <c r="F129" s="146" t="s">
        <v>791</v>
      </c>
      <c r="G129" s="147" t="s">
        <v>792</v>
      </c>
      <c r="H129" s="148" t="str">
        <f t="shared" si="13"/>
        <v>фото1</v>
      </c>
      <c r="I129" s="149" t="s">
        <v>1870</v>
      </c>
      <c r="J129" s="150" t="s">
        <v>238</v>
      </c>
      <c r="K129" s="151">
        <v>5</v>
      </c>
      <c r="L129" s="152">
        <v>228.5</v>
      </c>
      <c r="M129" s="153">
        <v>1</v>
      </c>
      <c r="N129" s="159"/>
      <c r="O129" s="155">
        <f t="shared" si="14"/>
        <v>0</v>
      </c>
      <c r="P129" s="156">
        <v>4607109963678</v>
      </c>
      <c r="Q129" s="160"/>
      <c r="R129" s="158">
        <f t="shared" si="15"/>
        <v>45.7</v>
      </c>
    </row>
    <row r="130" spans="1:18" ht="104.1" customHeight="1">
      <c r="A130" s="163">
        <v>115</v>
      </c>
      <c r="B130" s="143">
        <v>2768</v>
      </c>
      <c r="C130" s="144" t="s">
        <v>504</v>
      </c>
      <c r="D130" s="144"/>
      <c r="E130" s="145" t="s">
        <v>1709</v>
      </c>
      <c r="F130" s="146" t="s">
        <v>505</v>
      </c>
      <c r="G130" s="147" t="s">
        <v>506</v>
      </c>
      <c r="H130" s="148" t="str">
        <f t="shared" si="13"/>
        <v>фото1</v>
      </c>
      <c r="I130" s="149" t="s">
        <v>1871</v>
      </c>
      <c r="J130" s="150" t="s">
        <v>238</v>
      </c>
      <c r="K130" s="151">
        <v>5</v>
      </c>
      <c r="L130" s="152">
        <v>227.8</v>
      </c>
      <c r="M130" s="153">
        <v>1</v>
      </c>
      <c r="N130" s="159"/>
      <c r="O130" s="155">
        <f t="shared" si="14"/>
        <v>0</v>
      </c>
      <c r="P130" s="156">
        <v>4607109960554</v>
      </c>
      <c r="Q130" s="160"/>
      <c r="R130" s="158">
        <f t="shared" si="15"/>
        <v>45.56</v>
      </c>
    </row>
    <row r="131" spans="1:18" ht="104.1" customHeight="1">
      <c r="A131" s="163">
        <v>116</v>
      </c>
      <c r="B131" s="143">
        <v>174</v>
      </c>
      <c r="C131" s="144" t="s">
        <v>793</v>
      </c>
      <c r="D131" s="144"/>
      <c r="E131" s="145" t="s">
        <v>1709</v>
      </c>
      <c r="F131" s="146" t="s">
        <v>794</v>
      </c>
      <c r="G131" s="147" t="s">
        <v>795</v>
      </c>
      <c r="H131" s="148" t="str">
        <f t="shared" si="13"/>
        <v>фото1</v>
      </c>
      <c r="I131" s="149" t="s">
        <v>1872</v>
      </c>
      <c r="J131" s="150" t="s">
        <v>238</v>
      </c>
      <c r="K131" s="151">
        <v>5</v>
      </c>
      <c r="L131" s="152">
        <v>216.5</v>
      </c>
      <c r="M131" s="153">
        <v>1</v>
      </c>
      <c r="N131" s="159"/>
      <c r="O131" s="155">
        <f t="shared" si="14"/>
        <v>0</v>
      </c>
      <c r="P131" s="156">
        <v>4607109960356</v>
      </c>
      <c r="Q131" s="160"/>
      <c r="R131" s="158">
        <f t="shared" si="15"/>
        <v>43.3</v>
      </c>
    </row>
    <row r="132" spans="1:18" ht="104.1" customHeight="1">
      <c r="A132" s="163">
        <v>117</v>
      </c>
      <c r="B132" s="143">
        <v>7170</v>
      </c>
      <c r="C132" s="144" t="s">
        <v>1174</v>
      </c>
      <c r="D132" s="144"/>
      <c r="E132" s="145" t="s">
        <v>1709</v>
      </c>
      <c r="F132" s="146" t="s">
        <v>1063</v>
      </c>
      <c r="G132" s="147" t="s">
        <v>1064</v>
      </c>
      <c r="H132" s="148" t="str">
        <f t="shared" si="13"/>
        <v>фото1</v>
      </c>
      <c r="I132" s="149" t="s">
        <v>1873</v>
      </c>
      <c r="J132" s="150" t="s">
        <v>237</v>
      </c>
      <c r="K132" s="151">
        <v>5</v>
      </c>
      <c r="L132" s="152">
        <v>167.6</v>
      </c>
      <c r="M132" s="153">
        <v>1</v>
      </c>
      <c r="N132" s="159"/>
      <c r="O132" s="155">
        <f t="shared" si="14"/>
        <v>0</v>
      </c>
      <c r="P132" s="156">
        <v>4607109946862</v>
      </c>
      <c r="Q132" s="160"/>
      <c r="R132" s="158">
        <f t="shared" si="15"/>
        <v>33.519999999999996</v>
      </c>
    </row>
    <row r="133" spans="1:18" ht="104.1" customHeight="1">
      <c r="A133" s="163">
        <v>118</v>
      </c>
      <c r="B133" s="143">
        <v>4327</v>
      </c>
      <c r="C133" s="144" t="s">
        <v>452</v>
      </c>
      <c r="D133" s="144"/>
      <c r="E133" s="145" t="s">
        <v>1709</v>
      </c>
      <c r="F133" s="146" t="s">
        <v>9</v>
      </c>
      <c r="G133" s="147" t="s">
        <v>10</v>
      </c>
      <c r="H133" s="148" t="str">
        <f t="shared" si="13"/>
        <v>фото1</v>
      </c>
      <c r="I133" s="149" t="s">
        <v>1874</v>
      </c>
      <c r="J133" s="150" t="s">
        <v>238</v>
      </c>
      <c r="K133" s="151">
        <v>5</v>
      </c>
      <c r="L133" s="152">
        <v>208.1</v>
      </c>
      <c r="M133" s="153">
        <v>1</v>
      </c>
      <c r="N133" s="159"/>
      <c r="O133" s="155">
        <f t="shared" si="14"/>
        <v>0</v>
      </c>
      <c r="P133" s="156">
        <v>4607109987483</v>
      </c>
      <c r="Q133" s="160"/>
      <c r="R133" s="158">
        <f t="shared" si="15"/>
        <v>41.62</v>
      </c>
    </row>
    <row r="134" spans="1:18" ht="104.1" customHeight="1">
      <c r="A134" s="163">
        <v>119</v>
      </c>
      <c r="B134" s="143">
        <v>2766</v>
      </c>
      <c r="C134" s="144" t="s">
        <v>292</v>
      </c>
      <c r="D134" s="144"/>
      <c r="E134" s="145" t="s">
        <v>1709</v>
      </c>
      <c r="F134" s="146" t="s">
        <v>62</v>
      </c>
      <c r="G134" s="147" t="s">
        <v>61</v>
      </c>
      <c r="H134" s="148" t="str">
        <f t="shared" si="13"/>
        <v>фото1</v>
      </c>
      <c r="I134" s="149" t="s">
        <v>1875</v>
      </c>
      <c r="J134" s="150" t="s">
        <v>238</v>
      </c>
      <c r="K134" s="151">
        <v>5</v>
      </c>
      <c r="L134" s="152">
        <v>232.5</v>
      </c>
      <c r="M134" s="153">
        <v>1</v>
      </c>
      <c r="N134" s="159"/>
      <c r="O134" s="155">
        <f t="shared" si="14"/>
        <v>0</v>
      </c>
      <c r="P134" s="156">
        <v>4607109967867</v>
      </c>
      <c r="Q134" s="160"/>
      <c r="R134" s="158">
        <f t="shared" si="15"/>
        <v>46.5</v>
      </c>
    </row>
    <row r="135" spans="1:18" ht="104.1" customHeight="1">
      <c r="A135" s="163">
        <v>120</v>
      </c>
      <c r="B135" s="143">
        <v>2983</v>
      </c>
      <c r="C135" s="144" t="s">
        <v>293</v>
      </c>
      <c r="D135" s="144"/>
      <c r="E135" s="145" t="s">
        <v>1709</v>
      </c>
      <c r="F135" s="146" t="s">
        <v>60</v>
      </c>
      <c r="G135" s="147" t="s">
        <v>59</v>
      </c>
      <c r="H135" s="148" t="str">
        <f t="shared" si="13"/>
        <v>фото1</v>
      </c>
      <c r="I135" s="149" t="s">
        <v>1876</v>
      </c>
      <c r="J135" s="150" t="s">
        <v>238</v>
      </c>
      <c r="K135" s="151">
        <v>7</v>
      </c>
      <c r="L135" s="152">
        <v>266.2</v>
      </c>
      <c r="M135" s="153">
        <v>1</v>
      </c>
      <c r="N135" s="159"/>
      <c r="O135" s="155">
        <f t="shared" si="14"/>
        <v>0</v>
      </c>
      <c r="P135" s="156">
        <v>4607109961797</v>
      </c>
      <c r="Q135" s="160"/>
      <c r="R135" s="158">
        <f t="shared" si="15"/>
        <v>38.028571428571425</v>
      </c>
    </row>
    <row r="136" spans="1:18" ht="104.1" customHeight="1">
      <c r="A136" s="163">
        <v>121</v>
      </c>
      <c r="B136" s="143">
        <v>2767</v>
      </c>
      <c r="C136" s="144" t="s">
        <v>1175</v>
      </c>
      <c r="D136" s="144"/>
      <c r="E136" s="145" t="s">
        <v>1709</v>
      </c>
      <c r="F136" s="146" t="s">
        <v>1065</v>
      </c>
      <c r="G136" s="147" t="s">
        <v>1066</v>
      </c>
      <c r="H136" s="148" t="str">
        <f t="shared" si="13"/>
        <v>фото1</v>
      </c>
      <c r="I136" s="149" t="s">
        <v>1877</v>
      </c>
      <c r="J136" s="150" t="s">
        <v>238</v>
      </c>
      <c r="K136" s="151">
        <v>5</v>
      </c>
      <c r="L136" s="152">
        <v>227.8</v>
      </c>
      <c r="M136" s="153">
        <v>1</v>
      </c>
      <c r="N136" s="159"/>
      <c r="O136" s="155">
        <f t="shared" si="14"/>
        <v>0</v>
      </c>
      <c r="P136" s="156">
        <v>4607109967874</v>
      </c>
      <c r="Q136" s="160"/>
      <c r="R136" s="158">
        <f t="shared" si="15"/>
        <v>45.56</v>
      </c>
    </row>
    <row r="137" spans="1:18" ht="104.1" customHeight="1">
      <c r="A137" s="163">
        <v>122</v>
      </c>
      <c r="B137" s="143">
        <v>178</v>
      </c>
      <c r="C137" s="144" t="s">
        <v>1278</v>
      </c>
      <c r="D137" s="144"/>
      <c r="E137" s="145" t="s">
        <v>1709</v>
      </c>
      <c r="F137" s="146" t="s">
        <v>64</v>
      </c>
      <c r="G137" s="147" t="s">
        <v>63</v>
      </c>
      <c r="H137" s="148" t="str">
        <f t="shared" si="13"/>
        <v>фото1</v>
      </c>
      <c r="I137" s="149" t="s">
        <v>1878</v>
      </c>
      <c r="J137" s="150" t="s">
        <v>238</v>
      </c>
      <c r="K137" s="151">
        <v>5</v>
      </c>
      <c r="L137" s="152">
        <v>227.8</v>
      </c>
      <c r="M137" s="153">
        <v>1</v>
      </c>
      <c r="N137" s="159"/>
      <c r="O137" s="155">
        <f t="shared" si="14"/>
        <v>0</v>
      </c>
      <c r="P137" s="156">
        <v>4607109960394</v>
      </c>
      <c r="Q137" s="160"/>
      <c r="R137" s="158">
        <f t="shared" si="15"/>
        <v>45.56</v>
      </c>
    </row>
    <row r="138" spans="1:18" ht="104.1" customHeight="1">
      <c r="A138" s="163">
        <v>123</v>
      </c>
      <c r="B138" s="143">
        <v>157</v>
      </c>
      <c r="C138" s="144" t="s">
        <v>294</v>
      </c>
      <c r="D138" s="144"/>
      <c r="E138" s="145" t="s">
        <v>1709</v>
      </c>
      <c r="F138" s="146" t="s">
        <v>66</v>
      </c>
      <c r="G138" s="147" t="s">
        <v>65</v>
      </c>
      <c r="H138" s="148" t="str">
        <f t="shared" si="13"/>
        <v>фото1</v>
      </c>
      <c r="I138" s="149" t="s">
        <v>1879</v>
      </c>
      <c r="J138" s="150" t="s">
        <v>238</v>
      </c>
      <c r="K138" s="151">
        <v>5</v>
      </c>
      <c r="L138" s="152">
        <v>184.7</v>
      </c>
      <c r="M138" s="153">
        <v>1</v>
      </c>
      <c r="N138" s="159"/>
      <c r="O138" s="155">
        <f t="shared" si="14"/>
        <v>0</v>
      </c>
      <c r="P138" s="156">
        <v>4607109960165</v>
      </c>
      <c r="Q138" s="160"/>
      <c r="R138" s="158">
        <f t="shared" si="15"/>
        <v>36.94</v>
      </c>
    </row>
    <row r="139" spans="1:18" ht="104.1" customHeight="1">
      <c r="A139" s="163">
        <v>124</v>
      </c>
      <c r="B139" s="143">
        <v>9396</v>
      </c>
      <c r="C139" s="144" t="s">
        <v>1279</v>
      </c>
      <c r="D139" s="144"/>
      <c r="E139" s="145" t="s">
        <v>1709</v>
      </c>
      <c r="F139" s="146" t="s">
        <v>1280</v>
      </c>
      <c r="G139" s="147" t="s">
        <v>1281</v>
      </c>
      <c r="H139" s="148" t="str">
        <f t="shared" si="13"/>
        <v>фото1</v>
      </c>
      <c r="I139" s="149" t="s">
        <v>1880</v>
      </c>
      <c r="J139" s="150" t="s">
        <v>237</v>
      </c>
      <c r="K139" s="151">
        <v>7</v>
      </c>
      <c r="L139" s="152">
        <v>265.39999999999998</v>
      </c>
      <c r="M139" s="153">
        <v>1</v>
      </c>
      <c r="N139" s="159"/>
      <c r="O139" s="155">
        <f t="shared" si="14"/>
        <v>0</v>
      </c>
      <c r="P139" s="156">
        <v>4607109989494</v>
      </c>
      <c r="Q139" s="160"/>
      <c r="R139" s="158">
        <f t="shared" si="15"/>
        <v>37.914285714285711</v>
      </c>
    </row>
    <row r="140" spans="1:18" ht="104.1" customHeight="1">
      <c r="A140" s="163">
        <v>125</v>
      </c>
      <c r="B140" s="143">
        <v>1481</v>
      </c>
      <c r="C140" s="144" t="s">
        <v>295</v>
      </c>
      <c r="D140" s="144"/>
      <c r="E140" s="145" t="s">
        <v>1709</v>
      </c>
      <c r="F140" s="146" t="s">
        <v>68</v>
      </c>
      <c r="G140" s="147" t="s">
        <v>67</v>
      </c>
      <c r="H140" s="148" t="str">
        <f t="shared" si="13"/>
        <v>фото1</v>
      </c>
      <c r="I140" s="149" t="s">
        <v>1881</v>
      </c>
      <c r="J140" s="150" t="s">
        <v>238</v>
      </c>
      <c r="K140" s="151">
        <v>5</v>
      </c>
      <c r="L140" s="152">
        <v>233.5</v>
      </c>
      <c r="M140" s="153">
        <v>1</v>
      </c>
      <c r="N140" s="159"/>
      <c r="O140" s="155">
        <f t="shared" si="14"/>
        <v>0</v>
      </c>
      <c r="P140" s="156">
        <v>4607109963715</v>
      </c>
      <c r="Q140" s="160"/>
      <c r="R140" s="158">
        <f t="shared" si="15"/>
        <v>46.7</v>
      </c>
    </row>
    <row r="141" spans="1:18" ht="104.1" customHeight="1">
      <c r="A141" s="163">
        <v>126</v>
      </c>
      <c r="B141" s="143">
        <v>1485</v>
      </c>
      <c r="C141" s="144" t="s">
        <v>1882</v>
      </c>
      <c r="D141" s="144"/>
      <c r="E141" s="145" t="s">
        <v>1709</v>
      </c>
      <c r="F141" s="146" t="s">
        <v>1883</v>
      </c>
      <c r="G141" s="147" t="s">
        <v>1884</v>
      </c>
      <c r="H141" s="148" t="str">
        <f t="shared" si="13"/>
        <v>фото1</v>
      </c>
      <c r="I141" s="149" t="s">
        <v>1885</v>
      </c>
      <c r="J141" s="150" t="s">
        <v>238</v>
      </c>
      <c r="K141" s="151">
        <v>5</v>
      </c>
      <c r="L141" s="152">
        <v>224.4</v>
      </c>
      <c r="M141" s="153">
        <v>1</v>
      </c>
      <c r="N141" s="159"/>
      <c r="O141" s="155">
        <f t="shared" si="14"/>
        <v>0</v>
      </c>
      <c r="P141" s="156">
        <v>4607109963722</v>
      </c>
      <c r="Q141" s="160"/>
      <c r="R141" s="158">
        <f t="shared" si="15"/>
        <v>44.88</v>
      </c>
    </row>
    <row r="142" spans="1:18" ht="104.1" customHeight="1">
      <c r="A142" s="163">
        <v>127</v>
      </c>
      <c r="B142" s="143">
        <v>1490</v>
      </c>
      <c r="C142" s="144" t="s">
        <v>1886</v>
      </c>
      <c r="D142" s="144"/>
      <c r="E142" s="145" t="s">
        <v>1709</v>
      </c>
      <c r="F142" s="146" t="s">
        <v>1887</v>
      </c>
      <c r="G142" s="147" t="s">
        <v>1888</v>
      </c>
      <c r="H142" s="148" t="str">
        <f t="shared" si="13"/>
        <v>фото1</v>
      </c>
      <c r="I142" s="149" t="s">
        <v>1889</v>
      </c>
      <c r="J142" s="150" t="s">
        <v>238</v>
      </c>
      <c r="K142" s="151">
        <v>5</v>
      </c>
      <c r="L142" s="152">
        <v>233.5</v>
      </c>
      <c r="M142" s="153">
        <v>1</v>
      </c>
      <c r="N142" s="159"/>
      <c r="O142" s="155">
        <f t="shared" si="14"/>
        <v>0</v>
      </c>
      <c r="P142" s="156">
        <v>4607109963739</v>
      </c>
      <c r="Q142" s="160"/>
      <c r="R142" s="158">
        <f t="shared" si="15"/>
        <v>46.7</v>
      </c>
    </row>
    <row r="143" spans="1:18" ht="104.1" customHeight="1">
      <c r="A143" s="163">
        <v>128</v>
      </c>
      <c r="B143" s="143">
        <v>1500</v>
      </c>
      <c r="C143" s="144" t="s">
        <v>638</v>
      </c>
      <c r="D143" s="144"/>
      <c r="E143" s="145" t="s">
        <v>1709</v>
      </c>
      <c r="F143" s="146" t="s">
        <v>639</v>
      </c>
      <c r="G143" s="147" t="s">
        <v>640</v>
      </c>
      <c r="H143" s="148" t="str">
        <f t="shared" si="13"/>
        <v>фото1</v>
      </c>
      <c r="I143" s="149" t="s">
        <v>1890</v>
      </c>
      <c r="J143" s="150" t="s">
        <v>238</v>
      </c>
      <c r="K143" s="151">
        <v>5</v>
      </c>
      <c r="L143" s="152">
        <v>191.2</v>
      </c>
      <c r="M143" s="153">
        <v>1</v>
      </c>
      <c r="N143" s="159"/>
      <c r="O143" s="155">
        <f t="shared" si="14"/>
        <v>0</v>
      </c>
      <c r="P143" s="156">
        <v>4607109963753</v>
      </c>
      <c r="Q143" s="160"/>
      <c r="R143" s="158">
        <f t="shared" si="15"/>
        <v>38.239999999999995</v>
      </c>
    </row>
    <row r="144" spans="1:18" ht="104.1" customHeight="1">
      <c r="A144" s="163">
        <v>129</v>
      </c>
      <c r="B144" s="143">
        <v>9397</v>
      </c>
      <c r="C144" s="144" t="s">
        <v>1891</v>
      </c>
      <c r="D144" s="144"/>
      <c r="E144" s="145" t="s">
        <v>1709</v>
      </c>
      <c r="F144" s="146" t="s">
        <v>1892</v>
      </c>
      <c r="G144" s="147" t="s">
        <v>1893</v>
      </c>
      <c r="H144" s="148" t="str">
        <f t="shared" si="13"/>
        <v>фото1</v>
      </c>
      <c r="I144" s="149" t="s">
        <v>1894</v>
      </c>
      <c r="J144" s="150" t="s">
        <v>237</v>
      </c>
      <c r="K144" s="151">
        <v>10</v>
      </c>
      <c r="L144" s="152">
        <v>295.3</v>
      </c>
      <c r="M144" s="153">
        <v>1</v>
      </c>
      <c r="N144" s="159"/>
      <c r="O144" s="155">
        <f t="shared" si="14"/>
        <v>0</v>
      </c>
      <c r="P144" s="156">
        <v>4607109969908</v>
      </c>
      <c r="Q144" s="160"/>
      <c r="R144" s="158">
        <f t="shared" si="15"/>
        <v>29.53</v>
      </c>
    </row>
    <row r="145" spans="1:18" ht="104.1" customHeight="1">
      <c r="A145" s="163">
        <v>130</v>
      </c>
      <c r="B145" s="143">
        <v>2962</v>
      </c>
      <c r="C145" s="144" t="s">
        <v>796</v>
      </c>
      <c r="D145" s="144"/>
      <c r="E145" s="145" t="s">
        <v>1709</v>
      </c>
      <c r="F145" s="146" t="s">
        <v>797</v>
      </c>
      <c r="G145" s="147" t="s">
        <v>798</v>
      </c>
      <c r="H145" s="148" t="str">
        <f t="shared" si="13"/>
        <v>фото1</v>
      </c>
      <c r="I145" s="149" t="s">
        <v>1895</v>
      </c>
      <c r="J145" s="150" t="s">
        <v>238</v>
      </c>
      <c r="K145" s="151">
        <v>5</v>
      </c>
      <c r="L145" s="152">
        <v>219.7</v>
      </c>
      <c r="M145" s="153">
        <v>1</v>
      </c>
      <c r="N145" s="159"/>
      <c r="O145" s="155">
        <f t="shared" si="14"/>
        <v>0</v>
      </c>
      <c r="P145" s="156">
        <v>4607109930366</v>
      </c>
      <c r="Q145" s="160"/>
      <c r="R145" s="158">
        <f t="shared" si="15"/>
        <v>43.94</v>
      </c>
    </row>
    <row r="146" spans="1:18" ht="104.1" customHeight="1">
      <c r="A146" s="163">
        <v>131</v>
      </c>
      <c r="B146" s="143">
        <v>13539</v>
      </c>
      <c r="C146" s="144" t="s">
        <v>1282</v>
      </c>
      <c r="D146" s="144"/>
      <c r="E146" s="145" t="s">
        <v>1709</v>
      </c>
      <c r="F146" s="146" t="s">
        <v>1283</v>
      </c>
      <c r="G146" s="147" t="s">
        <v>1284</v>
      </c>
      <c r="H146" s="148" t="str">
        <f t="shared" si="13"/>
        <v>фото1</v>
      </c>
      <c r="I146" s="149" t="s">
        <v>1896</v>
      </c>
      <c r="J146" s="150" t="s">
        <v>238</v>
      </c>
      <c r="K146" s="151">
        <v>10</v>
      </c>
      <c r="L146" s="152">
        <v>430.4</v>
      </c>
      <c r="M146" s="153">
        <v>1</v>
      </c>
      <c r="N146" s="159"/>
      <c r="O146" s="155">
        <f t="shared" si="14"/>
        <v>0</v>
      </c>
      <c r="P146" s="156">
        <v>4607109920367</v>
      </c>
      <c r="Q146" s="157">
        <v>2020</v>
      </c>
      <c r="R146" s="158">
        <f t="shared" si="15"/>
        <v>43.04</v>
      </c>
    </row>
    <row r="147" spans="1:18" ht="104.1" customHeight="1">
      <c r="A147" s="163">
        <v>132</v>
      </c>
      <c r="B147" s="143">
        <v>13540</v>
      </c>
      <c r="C147" s="144" t="s">
        <v>1285</v>
      </c>
      <c r="D147" s="144"/>
      <c r="E147" s="145" t="s">
        <v>1709</v>
      </c>
      <c r="F147" s="146" t="s">
        <v>1286</v>
      </c>
      <c r="G147" s="147" t="s">
        <v>1287</v>
      </c>
      <c r="H147" s="148" t="str">
        <f t="shared" si="13"/>
        <v>фото1</v>
      </c>
      <c r="I147" s="149" t="s">
        <v>1897</v>
      </c>
      <c r="J147" s="150" t="s">
        <v>238</v>
      </c>
      <c r="K147" s="151">
        <v>5</v>
      </c>
      <c r="L147" s="152">
        <v>228.5</v>
      </c>
      <c r="M147" s="153">
        <v>1</v>
      </c>
      <c r="N147" s="159"/>
      <c r="O147" s="155">
        <f t="shared" si="14"/>
        <v>0</v>
      </c>
      <c r="P147" s="156">
        <v>4607109961643</v>
      </c>
      <c r="Q147" s="157">
        <v>2020</v>
      </c>
      <c r="R147" s="158">
        <f t="shared" si="15"/>
        <v>45.7</v>
      </c>
    </row>
    <row r="148" spans="1:18" ht="104.1" customHeight="1">
      <c r="A148" s="163">
        <v>133</v>
      </c>
      <c r="B148" s="143">
        <v>9398</v>
      </c>
      <c r="C148" s="144" t="s">
        <v>1288</v>
      </c>
      <c r="D148" s="144"/>
      <c r="E148" s="145" t="s">
        <v>1709</v>
      </c>
      <c r="F148" s="146" t="s">
        <v>1289</v>
      </c>
      <c r="G148" s="147" t="s">
        <v>1290</v>
      </c>
      <c r="H148" s="148" t="str">
        <f t="shared" si="13"/>
        <v>фото1</v>
      </c>
      <c r="I148" s="149" t="s">
        <v>1898</v>
      </c>
      <c r="J148" s="150" t="s">
        <v>237</v>
      </c>
      <c r="K148" s="151">
        <v>3</v>
      </c>
      <c r="L148" s="152">
        <v>102.6</v>
      </c>
      <c r="M148" s="153">
        <v>1</v>
      </c>
      <c r="N148" s="159"/>
      <c r="O148" s="155">
        <f t="shared" si="14"/>
        <v>0</v>
      </c>
      <c r="P148" s="156">
        <v>4607109981818</v>
      </c>
      <c r="Q148" s="160"/>
      <c r="R148" s="158">
        <f t="shared" si="15"/>
        <v>34.199999999999996</v>
      </c>
    </row>
    <row r="149" spans="1:18" ht="104.1" customHeight="1">
      <c r="A149" s="163">
        <v>134</v>
      </c>
      <c r="B149" s="143">
        <v>9399</v>
      </c>
      <c r="C149" s="144" t="s">
        <v>1899</v>
      </c>
      <c r="D149" s="144"/>
      <c r="E149" s="145" t="s">
        <v>1709</v>
      </c>
      <c r="F149" s="146" t="s">
        <v>1900</v>
      </c>
      <c r="G149" s="147" t="s">
        <v>1901</v>
      </c>
      <c r="H149" s="148" t="str">
        <f t="shared" si="13"/>
        <v>фото1</v>
      </c>
      <c r="I149" s="149" t="s">
        <v>1902</v>
      </c>
      <c r="J149" s="150" t="s">
        <v>237</v>
      </c>
      <c r="K149" s="151">
        <v>5</v>
      </c>
      <c r="L149" s="152">
        <v>162.69999999999999</v>
      </c>
      <c r="M149" s="153">
        <v>1</v>
      </c>
      <c r="N149" s="159"/>
      <c r="O149" s="155">
        <f t="shared" si="14"/>
        <v>0</v>
      </c>
      <c r="P149" s="156">
        <v>4607109954249</v>
      </c>
      <c r="Q149" s="160"/>
      <c r="R149" s="158">
        <f t="shared" si="15"/>
        <v>32.54</v>
      </c>
    </row>
    <row r="150" spans="1:18" ht="104.1" customHeight="1">
      <c r="A150" s="163">
        <v>135</v>
      </c>
      <c r="B150" s="143">
        <v>10642</v>
      </c>
      <c r="C150" s="144" t="s">
        <v>1291</v>
      </c>
      <c r="D150" s="144"/>
      <c r="E150" s="145" t="s">
        <v>1709</v>
      </c>
      <c r="F150" s="146" t="s">
        <v>1292</v>
      </c>
      <c r="G150" s="147" t="s">
        <v>1293</v>
      </c>
      <c r="H150" s="148" t="str">
        <f t="shared" si="13"/>
        <v>фото1</v>
      </c>
      <c r="I150" s="149" t="s">
        <v>1903</v>
      </c>
      <c r="J150" s="150" t="s">
        <v>237</v>
      </c>
      <c r="K150" s="151">
        <v>5</v>
      </c>
      <c r="L150" s="152">
        <v>162.69999999999999</v>
      </c>
      <c r="M150" s="153">
        <v>1</v>
      </c>
      <c r="N150" s="159"/>
      <c r="O150" s="155">
        <f t="shared" si="14"/>
        <v>0</v>
      </c>
      <c r="P150" s="156">
        <v>4607109926888</v>
      </c>
      <c r="Q150" s="160"/>
      <c r="R150" s="158">
        <f t="shared" si="15"/>
        <v>32.54</v>
      </c>
    </row>
    <row r="151" spans="1:18" ht="104.1" customHeight="1">
      <c r="A151" s="163">
        <v>136</v>
      </c>
      <c r="B151" s="143">
        <v>9400</v>
      </c>
      <c r="C151" s="144" t="s">
        <v>1294</v>
      </c>
      <c r="D151" s="144"/>
      <c r="E151" s="145" t="s">
        <v>1709</v>
      </c>
      <c r="F151" s="146" t="s">
        <v>1295</v>
      </c>
      <c r="G151" s="147" t="s">
        <v>1296</v>
      </c>
      <c r="H151" s="148" t="str">
        <f t="shared" si="13"/>
        <v>фото1</v>
      </c>
      <c r="I151" s="149" t="s">
        <v>1904</v>
      </c>
      <c r="J151" s="150" t="s">
        <v>237</v>
      </c>
      <c r="K151" s="151">
        <v>5</v>
      </c>
      <c r="L151" s="152">
        <v>162.69999999999999</v>
      </c>
      <c r="M151" s="153">
        <v>1</v>
      </c>
      <c r="N151" s="159"/>
      <c r="O151" s="155">
        <f t="shared" si="14"/>
        <v>0</v>
      </c>
      <c r="P151" s="156">
        <v>4607109976081</v>
      </c>
      <c r="Q151" s="160"/>
      <c r="R151" s="158">
        <f t="shared" si="15"/>
        <v>32.54</v>
      </c>
    </row>
    <row r="152" spans="1:18" ht="104.1" customHeight="1">
      <c r="A152" s="163">
        <v>137</v>
      </c>
      <c r="B152" s="143">
        <v>9401</v>
      </c>
      <c r="C152" s="144" t="s">
        <v>1176</v>
      </c>
      <c r="D152" s="144"/>
      <c r="E152" s="145" t="s">
        <v>1709</v>
      </c>
      <c r="F152" s="146" t="s">
        <v>1067</v>
      </c>
      <c r="G152" s="147" t="s">
        <v>1068</v>
      </c>
      <c r="H152" s="148" t="str">
        <f t="shared" si="13"/>
        <v>фото1</v>
      </c>
      <c r="I152" s="149" t="s">
        <v>1905</v>
      </c>
      <c r="J152" s="150" t="s">
        <v>237</v>
      </c>
      <c r="K152" s="151">
        <v>5</v>
      </c>
      <c r="L152" s="152">
        <v>162.69999999999999</v>
      </c>
      <c r="M152" s="153">
        <v>1</v>
      </c>
      <c r="N152" s="159"/>
      <c r="O152" s="155">
        <f t="shared" si="14"/>
        <v>0</v>
      </c>
      <c r="P152" s="156">
        <v>4607109976098</v>
      </c>
      <c r="Q152" s="160"/>
      <c r="R152" s="158">
        <f t="shared" si="15"/>
        <v>32.54</v>
      </c>
    </row>
    <row r="153" spans="1:18" ht="104.1" customHeight="1">
      <c r="A153" s="163">
        <v>138</v>
      </c>
      <c r="B153" s="143">
        <v>7041</v>
      </c>
      <c r="C153" s="144" t="s">
        <v>641</v>
      </c>
      <c r="D153" s="144"/>
      <c r="E153" s="145" t="s">
        <v>1709</v>
      </c>
      <c r="F153" s="146" t="s">
        <v>642</v>
      </c>
      <c r="G153" s="147" t="s">
        <v>643</v>
      </c>
      <c r="H153" s="148" t="str">
        <f t="shared" si="13"/>
        <v>фото1</v>
      </c>
      <c r="I153" s="149" t="s">
        <v>1906</v>
      </c>
      <c r="J153" s="150" t="s">
        <v>238</v>
      </c>
      <c r="K153" s="151">
        <v>5</v>
      </c>
      <c r="L153" s="152">
        <v>223</v>
      </c>
      <c r="M153" s="153">
        <v>1</v>
      </c>
      <c r="N153" s="159"/>
      <c r="O153" s="155">
        <f t="shared" si="14"/>
        <v>0</v>
      </c>
      <c r="P153" s="156">
        <v>4607109946855</v>
      </c>
      <c r="Q153" s="160"/>
      <c r="R153" s="158">
        <f t="shared" si="15"/>
        <v>44.6</v>
      </c>
    </row>
    <row r="154" spans="1:18" ht="104.1" customHeight="1">
      <c r="A154" s="163">
        <v>139</v>
      </c>
      <c r="B154" s="143">
        <v>6407</v>
      </c>
      <c r="C154" s="144" t="s">
        <v>644</v>
      </c>
      <c r="D154" s="144"/>
      <c r="E154" s="145" t="s">
        <v>1709</v>
      </c>
      <c r="F154" s="146" t="s">
        <v>645</v>
      </c>
      <c r="G154" s="147" t="s">
        <v>646</v>
      </c>
      <c r="H154" s="148" t="str">
        <f t="shared" si="13"/>
        <v>фото1</v>
      </c>
      <c r="I154" s="149" t="s">
        <v>1907</v>
      </c>
      <c r="J154" s="150" t="s">
        <v>238</v>
      </c>
      <c r="K154" s="151">
        <v>5</v>
      </c>
      <c r="L154" s="152">
        <v>223</v>
      </c>
      <c r="M154" s="153">
        <v>1</v>
      </c>
      <c r="N154" s="159"/>
      <c r="O154" s="155">
        <f t="shared" si="14"/>
        <v>0</v>
      </c>
      <c r="P154" s="156">
        <v>4607109931813</v>
      </c>
      <c r="Q154" s="160"/>
      <c r="R154" s="158">
        <f t="shared" si="15"/>
        <v>44.6</v>
      </c>
    </row>
    <row r="155" spans="1:18" ht="15">
      <c r="A155" s="163">
        <v>140</v>
      </c>
      <c r="B155" s="135"/>
      <c r="C155" s="136"/>
      <c r="D155" s="136"/>
      <c r="E155" s="137"/>
      <c r="F155" s="138" t="s">
        <v>69</v>
      </c>
      <c r="G155" s="138"/>
      <c r="H155" s="139"/>
      <c r="I155" s="140"/>
      <c r="J155" s="136"/>
      <c r="K155" s="141"/>
      <c r="L155" s="136"/>
      <c r="M155" s="142"/>
      <c r="N155" s="136"/>
      <c r="O155" s="136"/>
      <c r="P155" s="136"/>
      <c r="Q155" s="136"/>
      <c r="R155" s="136"/>
    </row>
    <row r="156" spans="1:18" ht="104.1" customHeight="1">
      <c r="A156" s="163">
        <v>141</v>
      </c>
      <c r="B156" s="143">
        <v>13541</v>
      </c>
      <c r="C156" s="144" t="s">
        <v>1297</v>
      </c>
      <c r="D156" s="144"/>
      <c r="E156" s="145" t="s">
        <v>1908</v>
      </c>
      <c r="F156" s="146" t="s">
        <v>1909</v>
      </c>
      <c r="G156" s="147" t="s">
        <v>1910</v>
      </c>
      <c r="H156" s="148" t="str">
        <f t="shared" ref="H156:H189" si="16">HYPERLINK("http://www.gardenbulbs.ru/images/Lilium_CL/thumbnails/"&amp;C156&amp;".jpg","фото1")</f>
        <v>фото1</v>
      </c>
      <c r="I156" s="149" t="s">
        <v>1911</v>
      </c>
      <c r="J156" s="150" t="s">
        <v>238</v>
      </c>
      <c r="K156" s="151">
        <v>3</v>
      </c>
      <c r="L156" s="152">
        <v>291.60000000000002</v>
      </c>
      <c r="M156" s="153">
        <v>1</v>
      </c>
      <c r="N156" s="159"/>
      <c r="O156" s="155">
        <f t="shared" ref="O156:O189" si="17">IF(ISERROR(L156*N156),0,L156*N156)</f>
        <v>0</v>
      </c>
      <c r="P156" s="156">
        <v>4607109920350</v>
      </c>
      <c r="Q156" s="157">
        <v>2020</v>
      </c>
      <c r="R156" s="158">
        <f t="shared" ref="R156:R189" si="18">L156/K156</f>
        <v>97.2</v>
      </c>
    </row>
    <row r="157" spans="1:18" ht="104.1" customHeight="1">
      <c r="A157" s="163">
        <v>142</v>
      </c>
      <c r="B157" s="143">
        <v>229</v>
      </c>
      <c r="C157" s="144" t="s">
        <v>1177</v>
      </c>
      <c r="D157" s="144"/>
      <c r="E157" s="145" t="s">
        <v>1908</v>
      </c>
      <c r="F157" s="146" t="s">
        <v>1069</v>
      </c>
      <c r="G157" s="147" t="s">
        <v>1070</v>
      </c>
      <c r="H157" s="148" t="str">
        <f t="shared" si="16"/>
        <v>фото1</v>
      </c>
      <c r="I157" s="149" t="s">
        <v>1912</v>
      </c>
      <c r="J157" s="150" t="s">
        <v>238</v>
      </c>
      <c r="K157" s="151">
        <v>5</v>
      </c>
      <c r="L157" s="152">
        <v>285.39999999999998</v>
      </c>
      <c r="M157" s="153">
        <v>1</v>
      </c>
      <c r="N157" s="159"/>
      <c r="O157" s="155">
        <f t="shared" si="17"/>
        <v>0</v>
      </c>
      <c r="P157" s="156">
        <v>4607109979402</v>
      </c>
      <c r="Q157" s="160"/>
      <c r="R157" s="158">
        <f t="shared" si="18"/>
        <v>57.08</v>
      </c>
    </row>
    <row r="158" spans="1:18" ht="104.1" customHeight="1">
      <c r="A158" s="163">
        <v>143</v>
      </c>
      <c r="B158" s="143">
        <v>1422</v>
      </c>
      <c r="C158" s="144" t="s">
        <v>296</v>
      </c>
      <c r="D158" s="144"/>
      <c r="E158" s="145" t="s">
        <v>1908</v>
      </c>
      <c r="F158" s="146" t="s">
        <v>1298</v>
      </c>
      <c r="G158" s="147" t="s">
        <v>78</v>
      </c>
      <c r="H158" s="148" t="str">
        <f t="shared" si="16"/>
        <v>фото1</v>
      </c>
      <c r="I158" s="149" t="s">
        <v>1913</v>
      </c>
      <c r="J158" s="150" t="s">
        <v>238</v>
      </c>
      <c r="K158" s="151">
        <v>5</v>
      </c>
      <c r="L158" s="152">
        <v>285.39999999999998</v>
      </c>
      <c r="M158" s="153">
        <v>1</v>
      </c>
      <c r="N158" s="159"/>
      <c r="O158" s="155">
        <f t="shared" si="17"/>
        <v>0</v>
      </c>
      <c r="P158" s="156">
        <v>4607109963647</v>
      </c>
      <c r="Q158" s="160"/>
      <c r="R158" s="158">
        <f t="shared" si="18"/>
        <v>57.08</v>
      </c>
    </row>
    <row r="159" spans="1:18" ht="104.1" customHeight="1">
      <c r="A159" s="163">
        <v>144</v>
      </c>
      <c r="B159" s="143">
        <v>182</v>
      </c>
      <c r="C159" s="144" t="s">
        <v>297</v>
      </c>
      <c r="D159" s="144"/>
      <c r="E159" s="145" t="s">
        <v>1908</v>
      </c>
      <c r="F159" s="146" t="s">
        <v>80</v>
      </c>
      <c r="G159" s="147" t="s">
        <v>79</v>
      </c>
      <c r="H159" s="148" t="str">
        <f t="shared" si="16"/>
        <v>фото1</v>
      </c>
      <c r="I159" s="149" t="s">
        <v>1914</v>
      </c>
      <c r="J159" s="150" t="s">
        <v>238</v>
      </c>
      <c r="K159" s="151">
        <v>5</v>
      </c>
      <c r="L159" s="152">
        <v>309.8</v>
      </c>
      <c r="M159" s="153">
        <v>1</v>
      </c>
      <c r="N159" s="159"/>
      <c r="O159" s="155">
        <f t="shared" si="17"/>
        <v>0</v>
      </c>
      <c r="P159" s="156">
        <v>4607109960417</v>
      </c>
      <c r="Q159" s="160"/>
      <c r="R159" s="158">
        <f t="shared" si="18"/>
        <v>61.96</v>
      </c>
    </row>
    <row r="160" spans="1:18" ht="104.1" customHeight="1">
      <c r="A160" s="163">
        <v>145</v>
      </c>
      <c r="B160" s="143">
        <v>5373</v>
      </c>
      <c r="C160" s="144" t="s">
        <v>1206</v>
      </c>
      <c r="D160" s="144"/>
      <c r="E160" s="145" t="s">
        <v>1915</v>
      </c>
      <c r="F160" s="146" t="s">
        <v>702</v>
      </c>
      <c r="G160" s="147" t="s">
        <v>703</v>
      </c>
      <c r="H160" s="148" t="str">
        <f t="shared" si="16"/>
        <v>фото1</v>
      </c>
      <c r="I160" s="149" t="s">
        <v>1916</v>
      </c>
      <c r="J160" s="150" t="s">
        <v>238</v>
      </c>
      <c r="K160" s="151">
        <v>3</v>
      </c>
      <c r="L160" s="152">
        <v>225.6</v>
      </c>
      <c r="M160" s="153">
        <v>1</v>
      </c>
      <c r="N160" s="159"/>
      <c r="O160" s="155">
        <f t="shared" si="17"/>
        <v>0</v>
      </c>
      <c r="P160" s="156">
        <v>4607109937501</v>
      </c>
      <c r="Q160" s="160"/>
      <c r="R160" s="158">
        <f t="shared" si="18"/>
        <v>75.2</v>
      </c>
    </row>
    <row r="161" spans="1:18" ht="104.1" customHeight="1">
      <c r="A161" s="163">
        <v>146</v>
      </c>
      <c r="B161" s="143">
        <v>10643</v>
      </c>
      <c r="C161" s="144" t="s">
        <v>1178</v>
      </c>
      <c r="D161" s="144"/>
      <c r="E161" s="145" t="s">
        <v>1908</v>
      </c>
      <c r="F161" s="146" t="s">
        <v>1071</v>
      </c>
      <c r="G161" s="147" t="s">
        <v>1072</v>
      </c>
      <c r="H161" s="148" t="str">
        <f t="shared" si="16"/>
        <v>фото1</v>
      </c>
      <c r="I161" s="149" t="s">
        <v>1917</v>
      </c>
      <c r="J161" s="150" t="s">
        <v>238</v>
      </c>
      <c r="K161" s="151">
        <v>5</v>
      </c>
      <c r="L161" s="152">
        <v>288.89999999999998</v>
      </c>
      <c r="M161" s="153">
        <v>1</v>
      </c>
      <c r="N161" s="159"/>
      <c r="O161" s="155">
        <f t="shared" si="17"/>
        <v>0</v>
      </c>
      <c r="P161" s="156">
        <v>4607109926871</v>
      </c>
      <c r="Q161" s="160"/>
      <c r="R161" s="158">
        <f t="shared" si="18"/>
        <v>57.779999999999994</v>
      </c>
    </row>
    <row r="162" spans="1:18" ht="104.1" customHeight="1">
      <c r="A162" s="163">
        <v>147</v>
      </c>
      <c r="B162" s="143">
        <v>847</v>
      </c>
      <c r="C162" s="144" t="s">
        <v>650</v>
      </c>
      <c r="D162" s="144"/>
      <c r="E162" s="145" t="s">
        <v>1908</v>
      </c>
      <c r="F162" s="146" t="s">
        <v>651</v>
      </c>
      <c r="G162" s="147" t="s">
        <v>652</v>
      </c>
      <c r="H162" s="148" t="str">
        <f t="shared" si="16"/>
        <v>фото1</v>
      </c>
      <c r="I162" s="149" t="s">
        <v>1918</v>
      </c>
      <c r="J162" s="150" t="s">
        <v>238</v>
      </c>
      <c r="K162" s="151">
        <v>5</v>
      </c>
      <c r="L162" s="152">
        <v>309.8</v>
      </c>
      <c r="M162" s="153">
        <v>1</v>
      </c>
      <c r="N162" s="159"/>
      <c r="O162" s="155">
        <f t="shared" si="17"/>
        <v>0</v>
      </c>
      <c r="P162" s="156">
        <v>4607109930359</v>
      </c>
      <c r="Q162" s="160"/>
      <c r="R162" s="158">
        <f t="shared" si="18"/>
        <v>61.96</v>
      </c>
    </row>
    <row r="163" spans="1:18" ht="104.1" customHeight="1">
      <c r="A163" s="163">
        <v>148</v>
      </c>
      <c r="B163" s="143">
        <v>4323</v>
      </c>
      <c r="C163" s="144" t="s">
        <v>298</v>
      </c>
      <c r="D163" s="144"/>
      <c r="E163" s="145" t="s">
        <v>1908</v>
      </c>
      <c r="F163" s="146" t="s">
        <v>11</v>
      </c>
      <c r="G163" s="147" t="s">
        <v>12</v>
      </c>
      <c r="H163" s="148" t="str">
        <f t="shared" si="16"/>
        <v>фото1</v>
      </c>
      <c r="I163" s="149" t="s">
        <v>1919</v>
      </c>
      <c r="J163" s="150" t="s">
        <v>238</v>
      </c>
      <c r="K163" s="151">
        <v>5</v>
      </c>
      <c r="L163" s="152">
        <v>285.39999999999998</v>
      </c>
      <c r="M163" s="153">
        <v>1</v>
      </c>
      <c r="N163" s="159"/>
      <c r="O163" s="155">
        <f t="shared" si="17"/>
        <v>0</v>
      </c>
      <c r="P163" s="156">
        <v>4607109987445</v>
      </c>
      <c r="Q163" s="160"/>
      <c r="R163" s="158">
        <f t="shared" si="18"/>
        <v>57.08</v>
      </c>
    </row>
    <row r="164" spans="1:18" ht="104.1" customHeight="1">
      <c r="A164" s="163">
        <v>149</v>
      </c>
      <c r="B164" s="143">
        <v>1009</v>
      </c>
      <c r="C164" s="144" t="s">
        <v>805</v>
      </c>
      <c r="D164" s="144"/>
      <c r="E164" s="145" t="s">
        <v>1908</v>
      </c>
      <c r="F164" s="146" t="s">
        <v>806</v>
      </c>
      <c r="G164" s="147" t="s">
        <v>807</v>
      </c>
      <c r="H164" s="148" t="str">
        <f t="shared" si="16"/>
        <v>фото1</v>
      </c>
      <c r="I164" s="149" t="s">
        <v>1920</v>
      </c>
      <c r="J164" s="150" t="s">
        <v>238</v>
      </c>
      <c r="K164" s="151">
        <v>5</v>
      </c>
      <c r="L164" s="152">
        <v>309.8</v>
      </c>
      <c r="M164" s="153">
        <v>1</v>
      </c>
      <c r="N164" s="159"/>
      <c r="O164" s="155">
        <f t="shared" si="17"/>
        <v>0</v>
      </c>
      <c r="P164" s="156">
        <v>4607109930342</v>
      </c>
      <c r="Q164" s="160"/>
      <c r="R164" s="158">
        <f t="shared" si="18"/>
        <v>61.96</v>
      </c>
    </row>
    <row r="165" spans="1:18" ht="104.1" customHeight="1">
      <c r="A165" s="163">
        <v>150</v>
      </c>
      <c r="B165" s="143">
        <v>1442</v>
      </c>
      <c r="C165" s="144" t="s">
        <v>1179</v>
      </c>
      <c r="D165" s="144"/>
      <c r="E165" s="145" t="s">
        <v>1908</v>
      </c>
      <c r="F165" s="146" t="s">
        <v>1073</v>
      </c>
      <c r="G165" s="147" t="s">
        <v>1074</v>
      </c>
      <c r="H165" s="148" t="str">
        <f t="shared" si="16"/>
        <v>фото1</v>
      </c>
      <c r="I165" s="149" t="s">
        <v>1921</v>
      </c>
      <c r="J165" s="150" t="s">
        <v>238</v>
      </c>
      <c r="K165" s="151">
        <v>5</v>
      </c>
      <c r="L165" s="152">
        <v>289.5</v>
      </c>
      <c r="M165" s="153">
        <v>1</v>
      </c>
      <c r="N165" s="159"/>
      <c r="O165" s="155">
        <f t="shared" si="17"/>
        <v>0</v>
      </c>
      <c r="P165" s="156">
        <v>4607109979433</v>
      </c>
      <c r="Q165" s="160"/>
      <c r="R165" s="158">
        <f t="shared" si="18"/>
        <v>57.9</v>
      </c>
    </row>
    <row r="166" spans="1:18" ht="104.1" customHeight="1">
      <c r="A166" s="163">
        <v>151</v>
      </c>
      <c r="B166" s="143">
        <v>7033</v>
      </c>
      <c r="C166" s="144" t="s">
        <v>453</v>
      </c>
      <c r="D166" s="144"/>
      <c r="E166" s="145" t="s">
        <v>1908</v>
      </c>
      <c r="F166" s="146" t="s">
        <v>399</v>
      </c>
      <c r="G166" s="147" t="s">
        <v>400</v>
      </c>
      <c r="H166" s="148" t="str">
        <f t="shared" si="16"/>
        <v>фото1</v>
      </c>
      <c r="I166" s="149" t="s">
        <v>1922</v>
      </c>
      <c r="J166" s="150" t="s">
        <v>238</v>
      </c>
      <c r="K166" s="151">
        <v>5</v>
      </c>
      <c r="L166" s="152">
        <v>285.39999999999998</v>
      </c>
      <c r="M166" s="153">
        <v>1</v>
      </c>
      <c r="N166" s="159"/>
      <c r="O166" s="155">
        <f t="shared" si="17"/>
        <v>0</v>
      </c>
      <c r="P166" s="156">
        <v>4607109946770</v>
      </c>
      <c r="Q166" s="160"/>
      <c r="R166" s="158">
        <f t="shared" si="18"/>
        <v>57.08</v>
      </c>
    </row>
    <row r="167" spans="1:18" ht="104.1" customHeight="1">
      <c r="A167" s="163">
        <v>152</v>
      </c>
      <c r="B167" s="143">
        <v>427</v>
      </c>
      <c r="C167" s="144" t="s">
        <v>808</v>
      </c>
      <c r="D167" s="144"/>
      <c r="E167" s="145" t="s">
        <v>1908</v>
      </c>
      <c r="F167" s="146" t="s">
        <v>809</v>
      </c>
      <c r="G167" s="147" t="s">
        <v>810</v>
      </c>
      <c r="H167" s="148" t="str">
        <f t="shared" si="16"/>
        <v>фото1</v>
      </c>
      <c r="I167" s="149" t="s">
        <v>1923</v>
      </c>
      <c r="J167" s="150" t="s">
        <v>238</v>
      </c>
      <c r="K167" s="151">
        <v>5</v>
      </c>
      <c r="L167" s="152">
        <v>289.5</v>
      </c>
      <c r="M167" s="153">
        <v>1</v>
      </c>
      <c r="N167" s="159"/>
      <c r="O167" s="155">
        <f t="shared" si="17"/>
        <v>0</v>
      </c>
      <c r="P167" s="156">
        <v>4607109961742</v>
      </c>
      <c r="Q167" s="160"/>
      <c r="R167" s="158">
        <f t="shared" si="18"/>
        <v>57.9</v>
      </c>
    </row>
    <row r="168" spans="1:18" ht="104.1" customHeight="1">
      <c r="A168" s="163">
        <v>153</v>
      </c>
      <c r="B168" s="143">
        <v>7034</v>
      </c>
      <c r="C168" s="144" t="s">
        <v>507</v>
      </c>
      <c r="D168" s="144"/>
      <c r="E168" s="145" t="s">
        <v>1908</v>
      </c>
      <c r="F168" s="146" t="s">
        <v>401</v>
      </c>
      <c r="G168" s="147" t="s">
        <v>402</v>
      </c>
      <c r="H168" s="148" t="str">
        <f t="shared" si="16"/>
        <v>фото1</v>
      </c>
      <c r="I168" s="149" t="s">
        <v>1924</v>
      </c>
      <c r="J168" s="150" t="s">
        <v>238</v>
      </c>
      <c r="K168" s="151">
        <v>5</v>
      </c>
      <c r="L168" s="152">
        <v>289.5</v>
      </c>
      <c r="M168" s="153">
        <v>1</v>
      </c>
      <c r="N168" s="159"/>
      <c r="O168" s="155">
        <f t="shared" si="17"/>
        <v>0</v>
      </c>
      <c r="P168" s="156">
        <v>4607109946787</v>
      </c>
      <c r="Q168" s="160"/>
      <c r="R168" s="158">
        <f t="shared" si="18"/>
        <v>57.9</v>
      </c>
    </row>
    <row r="169" spans="1:18" ht="104.1" customHeight="1">
      <c r="A169" s="163">
        <v>154</v>
      </c>
      <c r="B169" s="143">
        <v>13542</v>
      </c>
      <c r="C169" s="144" t="s">
        <v>1299</v>
      </c>
      <c r="D169" s="144"/>
      <c r="E169" s="145" t="s">
        <v>1908</v>
      </c>
      <c r="F169" s="146" t="s">
        <v>1300</v>
      </c>
      <c r="G169" s="147" t="s">
        <v>1301</v>
      </c>
      <c r="H169" s="148" t="str">
        <f t="shared" si="16"/>
        <v>фото1</v>
      </c>
      <c r="I169" s="149" t="s">
        <v>1925</v>
      </c>
      <c r="J169" s="150" t="s">
        <v>238</v>
      </c>
      <c r="K169" s="151">
        <v>3</v>
      </c>
      <c r="L169" s="152">
        <v>173.4</v>
      </c>
      <c r="M169" s="153">
        <v>1</v>
      </c>
      <c r="N169" s="159"/>
      <c r="O169" s="155">
        <f t="shared" si="17"/>
        <v>0</v>
      </c>
      <c r="P169" s="156">
        <v>4607109920343</v>
      </c>
      <c r="Q169" s="157">
        <v>2020</v>
      </c>
      <c r="R169" s="158">
        <f t="shared" si="18"/>
        <v>57.800000000000004</v>
      </c>
    </row>
    <row r="170" spans="1:18" ht="104.1" customHeight="1">
      <c r="A170" s="163">
        <v>155</v>
      </c>
      <c r="B170" s="143">
        <v>2770</v>
      </c>
      <c r="C170" s="144" t="s">
        <v>299</v>
      </c>
      <c r="D170" s="144"/>
      <c r="E170" s="145" t="s">
        <v>1908</v>
      </c>
      <c r="F170" s="146" t="s">
        <v>13</v>
      </c>
      <c r="G170" s="147" t="s">
        <v>81</v>
      </c>
      <c r="H170" s="148" t="str">
        <f t="shared" si="16"/>
        <v>фото1</v>
      </c>
      <c r="I170" s="149" t="s">
        <v>1926</v>
      </c>
      <c r="J170" s="150" t="s">
        <v>238</v>
      </c>
      <c r="K170" s="151">
        <v>5</v>
      </c>
      <c r="L170" s="152">
        <v>288.89999999999998</v>
      </c>
      <c r="M170" s="153">
        <v>1</v>
      </c>
      <c r="N170" s="159"/>
      <c r="O170" s="155">
        <f t="shared" si="17"/>
        <v>0</v>
      </c>
      <c r="P170" s="156">
        <v>4607109967720</v>
      </c>
      <c r="Q170" s="160"/>
      <c r="R170" s="158">
        <f t="shared" si="18"/>
        <v>57.779999999999994</v>
      </c>
    </row>
    <row r="171" spans="1:18" ht="104.1" customHeight="1">
      <c r="A171" s="163">
        <v>156</v>
      </c>
      <c r="B171" s="143">
        <v>10644</v>
      </c>
      <c r="C171" s="144" t="s">
        <v>1180</v>
      </c>
      <c r="D171" s="144"/>
      <c r="E171" s="145" t="s">
        <v>1908</v>
      </c>
      <c r="F171" s="146" t="s">
        <v>1075</v>
      </c>
      <c r="G171" s="147" t="s">
        <v>1076</v>
      </c>
      <c r="H171" s="148" t="str">
        <f t="shared" si="16"/>
        <v>фото1</v>
      </c>
      <c r="I171" s="149" t="s">
        <v>1927</v>
      </c>
      <c r="J171" s="150" t="s">
        <v>238</v>
      </c>
      <c r="K171" s="151">
        <v>5</v>
      </c>
      <c r="L171" s="152">
        <v>309.8</v>
      </c>
      <c r="M171" s="153">
        <v>1</v>
      </c>
      <c r="N171" s="159"/>
      <c r="O171" s="155">
        <f t="shared" si="17"/>
        <v>0</v>
      </c>
      <c r="P171" s="156">
        <v>4607109926864</v>
      </c>
      <c r="Q171" s="160"/>
      <c r="R171" s="158">
        <f t="shared" si="18"/>
        <v>61.96</v>
      </c>
    </row>
    <row r="172" spans="1:18" ht="104.1" customHeight="1">
      <c r="A172" s="163">
        <v>157</v>
      </c>
      <c r="B172" s="143">
        <v>472</v>
      </c>
      <c r="C172" s="144" t="s">
        <v>300</v>
      </c>
      <c r="D172" s="144"/>
      <c r="E172" s="145" t="s">
        <v>1908</v>
      </c>
      <c r="F172" s="146" t="s">
        <v>87</v>
      </c>
      <c r="G172" s="147" t="s">
        <v>86</v>
      </c>
      <c r="H172" s="148" t="str">
        <f t="shared" si="16"/>
        <v>фото1</v>
      </c>
      <c r="I172" s="149" t="s">
        <v>1928</v>
      </c>
      <c r="J172" s="150" t="s">
        <v>238</v>
      </c>
      <c r="K172" s="151">
        <v>5</v>
      </c>
      <c r="L172" s="152">
        <v>288.89999999999998</v>
      </c>
      <c r="M172" s="153">
        <v>1</v>
      </c>
      <c r="N172" s="159"/>
      <c r="O172" s="155">
        <f t="shared" si="17"/>
        <v>0</v>
      </c>
      <c r="P172" s="156">
        <v>4607109961773</v>
      </c>
      <c r="Q172" s="160"/>
      <c r="R172" s="158">
        <f t="shared" si="18"/>
        <v>57.779999999999994</v>
      </c>
    </row>
    <row r="173" spans="1:18" ht="104.1" customHeight="1">
      <c r="A173" s="163">
        <v>158</v>
      </c>
      <c r="B173" s="143">
        <v>184</v>
      </c>
      <c r="C173" s="144" t="s">
        <v>301</v>
      </c>
      <c r="D173" s="144"/>
      <c r="E173" s="145" t="s">
        <v>1908</v>
      </c>
      <c r="F173" s="146" t="s">
        <v>85</v>
      </c>
      <c r="G173" s="147" t="s">
        <v>84</v>
      </c>
      <c r="H173" s="148" t="str">
        <f t="shared" si="16"/>
        <v>фото1</v>
      </c>
      <c r="I173" s="149" t="s">
        <v>1929</v>
      </c>
      <c r="J173" s="150" t="s">
        <v>238</v>
      </c>
      <c r="K173" s="151">
        <v>5</v>
      </c>
      <c r="L173" s="152">
        <v>288.89999999999998</v>
      </c>
      <c r="M173" s="153">
        <v>1</v>
      </c>
      <c r="N173" s="159"/>
      <c r="O173" s="155">
        <f t="shared" si="17"/>
        <v>0</v>
      </c>
      <c r="P173" s="156">
        <v>4607109960431</v>
      </c>
      <c r="Q173" s="160"/>
      <c r="R173" s="158">
        <f t="shared" si="18"/>
        <v>57.779999999999994</v>
      </c>
    </row>
    <row r="174" spans="1:18" ht="104.1" customHeight="1">
      <c r="A174" s="163">
        <v>159</v>
      </c>
      <c r="B174" s="143">
        <v>7039</v>
      </c>
      <c r="C174" s="144" t="s">
        <v>508</v>
      </c>
      <c r="D174" s="144"/>
      <c r="E174" s="145" t="s">
        <v>1908</v>
      </c>
      <c r="F174" s="146" t="s">
        <v>403</v>
      </c>
      <c r="G174" s="147" t="s">
        <v>404</v>
      </c>
      <c r="H174" s="148" t="str">
        <f t="shared" si="16"/>
        <v>фото1</v>
      </c>
      <c r="I174" s="149" t="s">
        <v>1930</v>
      </c>
      <c r="J174" s="150" t="s">
        <v>238</v>
      </c>
      <c r="K174" s="151">
        <v>5</v>
      </c>
      <c r="L174" s="152">
        <v>289.5</v>
      </c>
      <c r="M174" s="153">
        <v>1</v>
      </c>
      <c r="N174" s="159"/>
      <c r="O174" s="155">
        <f t="shared" si="17"/>
        <v>0</v>
      </c>
      <c r="P174" s="156">
        <v>4607109946831</v>
      </c>
      <c r="Q174" s="160"/>
      <c r="R174" s="158">
        <f t="shared" si="18"/>
        <v>57.9</v>
      </c>
    </row>
    <row r="175" spans="1:18" ht="104.1" customHeight="1">
      <c r="A175" s="163">
        <v>160</v>
      </c>
      <c r="B175" s="143">
        <v>7040</v>
      </c>
      <c r="C175" s="144" t="s">
        <v>811</v>
      </c>
      <c r="D175" s="144"/>
      <c r="E175" s="145" t="s">
        <v>1908</v>
      </c>
      <c r="F175" s="146" t="s">
        <v>812</v>
      </c>
      <c r="G175" s="147" t="s">
        <v>813</v>
      </c>
      <c r="H175" s="148" t="str">
        <f t="shared" si="16"/>
        <v>фото1</v>
      </c>
      <c r="I175" s="149" t="s">
        <v>1931</v>
      </c>
      <c r="J175" s="150" t="s">
        <v>238</v>
      </c>
      <c r="K175" s="151">
        <v>5</v>
      </c>
      <c r="L175" s="152">
        <v>288.89999999999998</v>
      </c>
      <c r="M175" s="153">
        <v>1</v>
      </c>
      <c r="N175" s="159"/>
      <c r="O175" s="155">
        <f t="shared" si="17"/>
        <v>0</v>
      </c>
      <c r="P175" s="156">
        <v>4607109946848</v>
      </c>
      <c r="Q175" s="160"/>
      <c r="R175" s="158">
        <f t="shared" si="18"/>
        <v>57.779999999999994</v>
      </c>
    </row>
    <row r="176" spans="1:18" ht="104.1" customHeight="1">
      <c r="A176" s="163">
        <v>161</v>
      </c>
      <c r="B176" s="143">
        <v>6408</v>
      </c>
      <c r="C176" s="144" t="s">
        <v>509</v>
      </c>
      <c r="D176" s="144"/>
      <c r="E176" s="145" t="s">
        <v>1915</v>
      </c>
      <c r="F176" s="146" t="s">
        <v>510</v>
      </c>
      <c r="G176" s="147" t="s">
        <v>511</v>
      </c>
      <c r="H176" s="148" t="str">
        <f t="shared" si="16"/>
        <v>фото1</v>
      </c>
      <c r="I176" s="149" t="s">
        <v>1932</v>
      </c>
      <c r="J176" s="150" t="s">
        <v>238</v>
      </c>
      <c r="K176" s="151">
        <v>5</v>
      </c>
      <c r="L176" s="152">
        <v>288.89999999999998</v>
      </c>
      <c r="M176" s="153">
        <v>1</v>
      </c>
      <c r="N176" s="159"/>
      <c r="O176" s="155">
        <f t="shared" si="17"/>
        <v>0</v>
      </c>
      <c r="P176" s="156">
        <v>4607109931806</v>
      </c>
      <c r="Q176" s="160"/>
      <c r="R176" s="158">
        <f t="shared" si="18"/>
        <v>57.779999999999994</v>
      </c>
    </row>
    <row r="177" spans="1:18" ht="104.1" customHeight="1">
      <c r="A177" s="163">
        <v>162</v>
      </c>
      <c r="B177" s="143">
        <v>4328</v>
      </c>
      <c r="C177" s="144" t="s">
        <v>1933</v>
      </c>
      <c r="D177" s="144"/>
      <c r="E177" s="145" t="s">
        <v>1908</v>
      </c>
      <c r="F177" s="146" t="s">
        <v>1934</v>
      </c>
      <c r="G177" s="147" t="s">
        <v>1935</v>
      </c>
      <c r="H177" s="148" t="str">
        <f t="shared" si="16"/>
        <v>фото1</v>
      </c>
      <c r="I177" s="149" t="s">
        <v>1936</v>
      </c>
      <c r="J177" s="150" t="s">
        <v>238</v>
      </c>
      <c r="K177" s="151">
        <v>5</v>
      </c>
      <c r="L177" s="152">
        <v>288.89999999999998</v>
      </c>
      <c r="M177" s="153">
        <v>1</v>
      </c>
      <c r="N177" s="159"/>
      <c r="O177" s="155">
        <f t="shared" si="17"/>
        <v>0</v>
      </c>
      <c r="P177" s="156">
        <v>4607109987490</v>
      </c>
      <c r="Q177" s="160"/>
      <c r="R177" s="158">
        <f t="shared" si="18"/>
        <v>57.779999999999994</v>
      </c>
    </row>
    <row r="178" spans="1:18" ht="104.1" customHeight="1">
      <c r="A178" s="163">
        <v>163</v>
      </c>
      <c r="B178" s="143">
        <v>7044</v>
      </c>
      <c r="C178" s="144" t="s">
        <v>814</v>
      </c>
      <c r="D178" s="144"/>
      <c r="E178" s="145" t="s">
        <v>1908</v>
      </c>
      <c r="F178" s="146" t="s">
        <v>1302</v>
      </c>
      <c r="G178" s="147" t="s">
        <v>815</v>
      </c>
      <c r="H178" s="148" t="str">
        <f t="shared" si="16"/>
        <v>фото1</v>
      </c>
      <c r="I178" s="149" t="s">
        <v>1937</v>
      </c>
      <c r="J178" s="150" t="s">
        <v>237</v>
      </c>
      <c r="K178" s="151">
        <v>3</v>
      </c>
      <c r="L178" s="152">
        <v>181.7</v>
      </c>
      <c r="M178" s="153">
        <v>1</v>
      </c>
      <c r="N178" s="159"/>
      <c r="O178" s="155">
        <f t="shared" si="17"/>
        <v>0</v>
      </c>
      <c r="P178" s="156">
        <v>4607109946886</v>
      </c>
      <c r="Q178" s="160"/>
      <c r="R178" s="158">
        <f t="shared" si="18"/>
        <v>60.566666666666663</v>
      </c>
    </row>
    <row r="179" spans="1:18" ht="104.1" customHeight="1">
      <c r="A179" s="163">
        <v>164</v>
      </c>
      <c r="B179" s="143">
        <v>3654</v>
      </c>
      <c r="C179" s="144" t="s">
        <v>1303</v>
      </c>
      <c r="D179" s="144"/>
      <c r="E179" s="145" t="s">
        <v>1908</v>
      </c>
      <c r="F179" s="146" t="s">
        <v>1304</v>
      </c>
      <c r="G179" s="147" t="s">
        <v>1305</v>
      </c>
      <c r="H179" s="148" t="str">
        <f t="shared" si="16"/>
        <v>фото1</v>
      </c>
      <c r="I179" s="149" t="s">
        <v>1938</v>
      </c>
      <c r="J179" s="150" t="s">
        <v>238</v>
      </c>
      <c r="K179" s="151">
        <v>5</v>
      </c>
      <c r="L179" s="152">
        <v>289.5</v>
      </c>
      <c r="M179" s="153">
        <v>1</v>
      </c>
      <c r="N179" s="159"/>
      <c r="O179" s="155">
        <f t="shared" si="17"/>
        <v>0</v>
      </c>
      <c r="P179" s="156">
        <v>4607109971116</v>
      </c>
      <c r="Q179" s="160"/>
      <c r="R179" s="158">
        <f t="shared" si="18"/>
        <v>57.9</v>
      </c>
    </row>
    <row r="180" spans="1:18" ht="104.1" customHeight="1">
      <c r="A180" s="163">
        <v>165</v>
      </c>
      <c r="B180" s="143">
        <v>7047</v>
      </c>
      <c r="C180" s="144" t="s">
        <v>816</v>
      </c>
      <c r="D180" s="144"/>
      <c r="E180" s="145" t="s">
        <v>1908</v>
      </c>
      <c r="F180" s="146" t="s">
        <v>817</v>
      </c>
      <c r="G180" s="147" t="s">
        <v>818</v>
      </c>
      <c r="H180" s="148" t="str">
        <f t="shared" si="16"/>
        <v>фото1</v>
      </c>
      <c r="I180" s="149" t="s">
        <v>1939</v>
      </c>
      <c r="J180" s="150" t="s">
        <v>238</v>
      </c>
      <c r="K180" s="151">
        <v>5</v>
      </c>
      <c r="L180" s="152">
        <v>289.5</v>
      </c>
      <c r="M180" s="153">
        <v>1</v>
      </c>
      <c r="N180" s="159"/>
      <c r="O180" s="155">
        <f t="shared" si="17"/>
        <v>0</v>
      </c>
      <c r="P180" s="156">
        <v>4607109946916</v>
      </c>
      <c r="Q180" s="160"/>
      <c r="R180" s="158">
        <f t="shared" si="18"/>
        <v>57.9</v>
      </c>
    </row>
    <row r="181" spans="1:18" ht="104.1" customHeight="1">
      <c r="A181" s="163">
        <v>166</v>
      </c>
      <c r="B181" s="143">
        <v>3663</v>
      </c>
      <c r="C181" s="144" t="s">
        <v>302</v>
      </c>
      <c r="D181" s="144"/>
      <c r="E181" s="145" t="s">
        <v>1908</v>
      </c>
      <c r="F181" s="146" t="s">
        <v>83</v>
      </c>
      <c r="G181" s="147" t="s">
        <v>82</v>
      </c>
      <c r="H181" s="148" t="str">
        <f t="shared" si="16"/>
        <v>фото1</v>
      </c>
      <c r="I181" s="149" t="s">
        <v>1940</v>
      </c>
      <c r="J181" s="150" t="s">
        <v>238</v>
      </c>
      <c r="K181" s="151">
        <v>5</v>
      </c>
      <c r="L181" s="152">
        <v>288.89999999999998</v>
      </c>
      <c r="M181" s="153">
        <v>1</v>
      </c>
      <c r="N181" s="159"/>
      <c r="O181" s="155">
        <f t="shared" si="17"/>
        <v>0</v>
      </c>
      <c r="P181" s="156">
        <v>4607109971123</v>
      </c>
      <c r="Q181" s="160"/>
      <c r="R181" s="158">
        <f t="shared" si="18"/>
        <v>57.779999999999994</v>
      </c>
    </row>
    <row r="182" spans="1:18" ht="104.1" customHeight="1">
      <c r="A182" s="163">
        <v>167</v>
      </c>
      <c r="B182" s="143">
        <v>10645</v>
      </c>
      <c r="C182" s="144" t="s">
        <v>1181</v>
      </c>
      <c r="D182" s="144"/>
      <c r="E182" s="145" t="s">
        <v>1908</v>
      </c>
      <c r="F182" s="146" t="s">
        <v>1077</v>
      </c>
      <c r="G182" s="147" t="s">
        <v>1078</v>
      </c>
      <c r="H182" s="148" t="str">
        <f t="shared" si="16"/>
        <v>фото1</v>
      </c>
      <c r="I182" s="149" t="s">
        <v>1941</v>
      </c>
      <c r="J182" s="150" t="s">
        <v>238</v>
      </c>
      <c r="K182" s="151">
        <v>3</v>
      </c>
      <c r="L182" s="152">
        <v>190.9</v>
      </c>
      <c r="M182" s="153">
        <v>1</v>
      </c>
      <c r="N182" s="159"/>
      <c r="O182" s="155">
        <f t="shared" si="17"/>
        <v>0</v>
      </c>
      <c r="P182" s="156">
        <v>4607109926857</v>
      </c>
      <c r="Q182" s="160"/>
      <c r="R182" s="158">
        <f t="shared" si="18"/>
        <v>63.633333333333333</v>
      </c>
    </row>
    <row r="183" spans="1:18" ht="104.1" customHeight="1">
      <c r="A183" s="163">
        <v>168</v>
      </c>
      <c r="B183" s="143">
        <v>392</v>
      </c>
      <c r="C183" s="144" t="s">
        <v>819</v>
      </c>
      <c r="D183" s="144"/>
      <c r="E183" s="145" t="s">
        <v>1908</v>
      </c>
      <c r="F183" s="146" t="s">
        <v>820</v>
      </c>
      <c r="G183" s="147" t="s">
        <v>821</v>
      </c>
      <c r="H183" s="148" t="str">
        <f t="shared" si="16"/>
        <v>фото1</v>
      </c>
      <c r="I183" s="149" t="s">
        <v>1942</v>
      </c>
      <c r="J183" s="150" t="s">
        <v>238</v>
      </c>
      <c r="K183" s="151">
        <v>5</v>
      </c>
      <c r="L183" s="152">
        <v>309.8</v>
      </c>
      <c r="M183" s="153">
        <v>1</v>
      </c>
      <c r="N183" s="159"/>
      <c r="O183" s="155">
        <f t="shared" si="17"/>
        <v>0</v>
      </c>
      <c r="P183" s="156">
        <v>4607109930328</v>
      </c>
      <c r="Q183" s="160"/>
      <c r="R183" s="158">
        <f t="shared" si="18"/>
        <v>61.96</v>
      </c>
    </row>
    <row r="184" spans="1:18" ht="104.1" customHeight="1">
      <c r="A184" s="163">
        <v>169</v>
      </c>
      <c r="B184" s="143">
        <v>6406</v>
      </c>
      <c r="C184" s="144" t="s">
        <v>512</v>
      </c>
      <c r="D184" s="144"/>
      <c r="E184" s="145" t="s">
        <v>1908</v>
      </c>
      <c r="F184" s="146" t="s">
        <v>513</v>
      </c>
      <c r="G184" s="147" t="s">
        <v>514</v>
      </c>
      <c r="H184" s="148" t="str">
        <f t="shared" si="16"/>
        <v>фото1</v>
      </c>
      <c r="I184" s="149" t="s">
        <v>1943</v>
      </c>
      <c r="J184" s="150" t="s">
        <v>238</v>
      </c>
      <c r="K184" s="151">
        <v>5</v>
      </c>
      <c r="L184" s="152">
        <v>309.8</v>
      </c>
      <c r="M184" s="153">
        <v>1</v>
      </c>
      <c r="N184" s="159"/>
      <c r="O184" s="155">
        <f t="shared" si="17"/>
        <v>0</v>
      </c>
      <c r="P184" s="156">
        <v>4607109931790</v>
      </c>
      <c r="Q184" s="160"/>
      <c r="R184" s="158">
        <f t="shared" si="18"/>
        <v>61.96</v>
      </c>
    </row>
    <row r="185" spans="1:18" ht="104.1" customHeight="1">
      <c r="A185" s="163">
        <v>170</v>
      </c>
      <c r="B185" s="143">
        <v>185</v>
      </c>
      <c r="C185" s="144" t="s">
        <v>653</v>
      </c>
      <c r="D185" s="144"/>
      <c r="E185" s="145" t="s">
        <v>1908</v>
      </c>
      <c r="F185" s="146" t="s">
        <v>654</v>
      </c>
      <c r="G185" s="147" t="s">
        <v>655</v>
      </c>
      <c r="H185" s="148" t="str">
        <f t="shared" si="16"/>
        <v>фото1</v>
      </c>
      <c r="I185" s="149" t="s">
        <v>1944</v>
      </c>
      <c r="J185" s="150" t="s">
        <v>238</v>
      </c>
      <c r="K185" s="151">
        <v>5</v>
      </c>
      <c r="L185" s="152">
        <v>309.8</v>
      </c>
      <c r="M185" s="153">
        <v>1</v>
      </c>
      <c r="N185" s="159"/>
      <c r="O185" s="155">
        <f t="shared" si="17"/>
        <v>0</v>
      </c>
      <c r="P185" s="156">
        <v>4607109960448</v>
      </c>
      <c r="Q185" s="160"/>
      <c r="R185" s="158">
        <f t="shared" si="18"/>
        <v>61.96</v>
      </c>
    </row>
    <row r="186" spans="1:18" ht="104.1" customHeight="1">
      <c r="A186" s="163">
        <v>171</v>
      </c>
      <c r="B186" s="143">
        <v>1507</v>
      </c>
      <c r="C186" s="144" t="s">
        <v>1945</v>
      </c>
      <c r="D186" s="144"/>
      <c r="E186" s="145" t="s">
        <v>1908</v>
      </c>
      <c r="F186" s="146" t="s">
        <v>1946</v>
      </c>
      <c r="G186" s="147" t="s">
        <v>1947</v>
      </c>
      <c r="H186" s="148" t="str">
        <f t="shared" si="16"/>
        <v>фото1</v>
      </c>
      <c r="I186" s="149" t="s">
        <v>1948</v>
      </c>
      <c r="J186" s="150" t="s">
        <v>238</v>
      </c>
      <c r="K186" s="151">
        <v>5</v>
      </c>
      <c r="L186" s="152">
        <v>287.89999999999998</v>
      </c>
      <c r="M186" s="153">
        <v>1</v>
      </c>
      <c r="N186" s="159"/>
      <c r="O186" s="155">
        <f t="shared" si="17"/>
        <v>0</v>
      </c>
      <c r="P186" s="156">
        <v>4607109963760</v>
      </c>
      <c r="Q186" s="160"/>
      <c r="R186" s="158">
        <f t="shared" si="18"/>
        <v>57.58</v>
      </c>
    </row>
    <row r="187" spans="1:18" ht="104.1" customHeight="1">
      <c r="A187" s="163">
        <v>172</v>
      </c>
      <c r="B187" s="143">
        <v>7049</v>
      </c>
      <c r="C187" s="144" t="s">
        <v>822</v>
      </c>
      <c r="D187" s="144"/>
      <c r="E187" s="145" t="s">
        <v>1915</v>
      </c>
      <c r="F187" s="146" t="s">
        <v>823</v>
      </c>
      <c r="G187" s="147" t="s">
        <v>824</v>
      </c>
      <c r="H187" s="148" t="str">
        <f t="shared" si="16"/>
        <v>фото1</v>
      </c>
      <c r="I187" s="149" t="s">
        <v>1949</v>
      </c>
      <c r="J187" s="150" t="s">
        <v>238</v>
      </c>
      <c r="K187" s="151">
        <v>5</v>
      </c>
      <c r="L187" s="152">
        <v>289.5</v>
      </c>
      <c r="M187" s="153">
        <v>1</v>
      </c>
      <c r="N187" s="159"/>
      <c r="O187" s="155">
        <f t="shared" si="17"/>
        <v>0</v>
      </c>
      <c r="P187" s="156">
        <v>4607109946930</v>
      </c>
      <c r="Q187" s="160"/>
      <c r="R187" s="158">
        <f t="shared" si="18"/>
        <v>57.9</v>
      </c>
    </row>
    <row r="188" spans="1:18" ht="104.1" customHeight="1">
      <c r="A188" s="163">
        <v>173</v>
      </c>
      <c r="B188" s="143">
        <v>5340</v>
      </c>
      <c r="C188" s="144" t="s">
        <v>825</v>
      </c>
      <c r="D188" s="144"/>
      <c r="E188" s="145" t="s">
        <v>1915</v>
      </c>
      <c r="F188" s="146" t="s">
        <v>826</v>
      </c>
      <c r="G188" s="147" t="s">
        <v>827</v>
      </c>
      <c r="H188" s="148" t="str">
        <f t="shared" si="16"/>
        <v>фото1</v>
      </c>
      <c r="I188" s="149" t="s">
        <v>1950</v>
      </c>
      <c r="J188" s="150" t="s">
        <v>238</v>
      </c>
      <c r="K188" s="151">
        <v>7</v>
      </c>
      <c r="L188" s="152">
        <v>274</v>
      </c>
      <c r="M188" s="153">
        <v>1</v>
      </c>
      <c r="N188" s="159"/>
      <c r="O188" s="155">
        <f t="shared" si="17"/>
        <v>0</v>
      </c>
      <c r="P188" s="156">
        <v>4607109937839</v>
      </c>
      <c r="Q188" s="160"/>
      <c r="R188" s="158">
        <f t="shared" si="18"/>
        <v>39.142857142857146</v>
      </c>
    </row>
    <row r="189" spans="1:18" ht="104.1" customHeight="1">
      <c r="A189" s="163">
        <v>174</v>
      </c>
      <c r="B189" s="143">
        <v>6404</v>
      </c>
      <c r="C189" s="144" t="s">
        <v>1951</v>
      </c>
      <c r="D189" s="144"/>
      <c r="E189" s="145" t="s">
        <v>1915</v>
      </c>
      <c r="F189" s="146" t="s">
        <v>1952</v>
      </c>
      <c r="G189" s="147" t="s">
        <v>1953</v>
      </c>
      <c r="H189" s="148" t="str">
        <f t="shared" si="16"/>
        <v>фото1</v>
      </c>
      <c r="I189" s="149" t="s">
        <v>1954</v>
      </c>
      <c r="J189" s="150" t="s">
        <v>238</v>
      </c>
      <c r="K189" s="151">
        <v>5</v>
      </c>
      <c r="L189" s="152">
        <v>309.8</v>
      </c>
      <c r="M189" s="153">
        <v>1</v>
      </c>
      <c r="N189" s="159"/>
      <c r="O189" s="155">
        <f t="shared" si="17"/>
        <v>0</v>
      </c>
      <c r="P189" s="156">
        <v>4607109931783</v>
      </c>
      <c r="Q189" s="160"/>
      <c r="R189" s="158">
        <f t="shared" si="18"/>
        <v>61.96</v>
      </c>
    </row>
    <row r="190" spans="1:18" ht="15">
      <c r="A190" s="163">
        <v>175</v>
      </c>
      <c r="B190" s="135"/>
      <c r="C190" s="136"/>
      <c r="D190" s="136"/>
      <c r="E190" s="137"/>
      <c r="F190" s="138" t="s">
        <v>1079</v>
      </c>
      <c r="G190" s="138"/>
      <c r="H190" s="139"/>
      <c r="I190" s="140"/>
      <c r="J190" s="136"/>
      <c r="K190" s="141"/>
      <c r="L190" s="136"/>
      <c r="M190" s="142"/>
      <c r="N190" s="136"/>
      <c r="O190" s="136"/>
      <c r="P190" s="136"/>
      <c r="Q190" s="136"/>
      <c r="R190" s="136"/>
    </row>
    <row r="191" spans="1:18" ht="104.1" customHeight="1">
      <c r="A191" s="163">
        <v>176</v>
      </c>
      <c r="B191" s="143">
        <v>13543</v>
      </c>
      <c r="C191" s="144" t="s">
        <v>1306</v>
      </c>
      <c r="D191" s="144"/>
      <c r="E191" s="145" t="s">
        <v>1955</v>
      </c>
      <c r="F191" s="146" t="s">
        <v>1307</v>
      </c>
      <c r="G191" s="147" t="s">
        <v>1308</v>
      </c>
      <c r="H191" s="148" t="str">
        <f t="shared" ref="H191:H198" si="19">HYPERLINK("http://www.gardenbulbs.ru/images/Lilium_CL/thumbnails/"&amp;C191&amp;".jpg","фото1")</f>
        <v>фото1</v>
      </c>
      <c r="I191" s="149" t="s">
        <v>1956</v>
      </c>
      <c r="J191" s="150" t="s">
        <v>238</v>
      </c>
      <c r="K191" s="151">
        <v>5</v>
      </c>
      <c r="L191" s="152">
        <v>256.3</v>
      </c>
      <c r="M191" s="153">
        <v>1</v>
      </c>
      <c r="N191" s="159"/>
      <c r="O191" s="155">
        <f t="shared" ref="O191:O198" si="20">IF(ISERROR(L191*N191),0,L191*N191)</f>
        <v>0</v>
      </c>
      <c r="P191" s="156">
        <v>4607109920336</v>
      </c>
      <c r="Q191" s="157">
        <v>2020</v>
      </c>
      <c r="R191" s="158">
        <f t="shared" ref="R191:R198" si="21">L191/K191</f>
        <v>51.260000000000005</v>
      </c>
    </row>
    <row r="192" spans="1:18" ht="104.1" customHeight="1">
      <c r="A192" s="163">
        <v>177</v>
      </c>
      <c r="B192" s="143">
        <v>10647</v>
      </c>
      <c r="C192" s="144" t="s">
        <v>1182</v>
      </c>
      <c r="D192" s="144"/>
      <c r="E192" s="145" t="s">
        <v>1955</v>
      </c>
      <c r="F192" s="146" t="s">
        <v>1080</v>
      </c>
      <c r="G192" s="147" t="s">
        <v>1081</v>
      </c>
      <c r="H192" s="148" t="str">
        <f t="shared" si="19"/>
        <v>фото1</v>
      </c>
      <c r="I192" s="149" t="s">
        <v>1957</v>
      </c>
      <c r="J192" s="150" t="s">
        <v>238</v>
      </c>
      <c r="K192" s="151">
        <v>5</v>
      </c>
      <c r="L192" s="152">
        <v>260.39999999999998</v>
      </c>
      <c r="M192" s="153">
        <v>1</v>
      </c>
      <c r="N192" s="159"/>
      <c r="O192" s="155">
        <f t="shared" si="20"/>
        <v>0</v>
      </c>
      <c r="P192" s="156">
        <v>4607109926987</v>
      </c>
      <c r="Q192" s="160"/>
      <c r="R192" s="158">
        <f t="shared" si="21"/>
        <v>52.08</v>
      </c>
    </row>
    <row r="193" spans="1:18" ht="104.1" customHeight="1">
      <c r="A193" s="163">
        <v>178</v>
      </c>
      <c r="B193" s="143">
        <v>10648</v>
      </c>
      <c r="C193" s="144" t="s">
        <v>1183</v>
      </c>
      <c r="D193" s="144"/>
      <c r="E193" s="145" t="s">
        <v>1955</v>
      </c>
      <c r="F193" s="146" t="s">
        <v>1082</v>
      </c>
      <c r="G193" s="147" t="s">
        <v>1083</v>
      </c>
      <c r="H193" s="148" t="str">
        <f t="shared" si="19"/>
        <v>фото1</v>
      </c>
      <c r="I193" s="149" t="s">
        <v>1958</v>
      </c>
      <c r="J193" s="150" t="s">
        <v>238</v>
      </c>
      <c r="K193" s="151">
        <v>5</v>
      </c>
      <c r="L193" s="152">
        <v>260.39999999999998</v>
      </c>
      <c r="M193" s="153">
        <v>1</v>
      </c>
      <c r="N193" s="159"/>
      <c r="O193" s="155">
        <f t="shared" si="20"/>
        <v>0</v>
      </c>
      <c r="P193" s="156">
        <v>4607109926970</v>
      </c>
      <c r="Q193" s="160"/>
      <c r="R193" s="158">
        <f t="shared" si="21"/>
        <v>52.08</v>
      </c>
    </row>
    <row r="194" spans="1:18" ht="104.1" customHeight="1">
      <c r="A194" s="163">
        <v>179</v>
      </c>
      <c r="B194" s="143">
        <v>10649</v>
      </c>
      <c r="C194" s="144" t="s">
        <v>1309</v>
      </c>
      <c r="D194" s="144"/>
      <c r="E194" s="145" t="s">
        <v>1955</v>
      </c>
      <c r="F194" s="146" t="s">
        <v>1310</v>
      </c>
      <c r="G194" s="147" t="s">
        <v>1311</v>
      </c>
      <c r="H194" s="148" t="str">
        <f t="shared" si="19"/>
        <v>фото1</v>
      </c>
      <c r="I194" s="149" t="s">
        <v>1959</v>
      </c>
      <c r="J194" s="150" t="s">
        <v>238</v>
      </c>
      <c r="K194" s="151">
        <v>5</v>
      </c>
      <c r="L194" s="152">
        <v>260.39999999999998</v>
      </c>
      <c r="M194" s="153">
        <v>1</v>
      </c>
      <c r="N194" s="159"/>
      <c r="O194" s="155">
        <f t="shared" si="20"/>
        <v>0</v>
      </c>
      <c r="P194" s="156">
        <v>4607109926963</v>
      </c>
      <c r="Q194" s="160"/>
      <c r="R194" s="158">
        <f t="shared" si="21"/>
        <v>52.08</v>
      </c>
    </row>
    <row r="195" spans="1:18" ht="104.1" customHeight="1">
      <c r="A195" s="163">
        <v>180</v>
      </c>
      <c r="B195" s="143">
        <v>10650</v>
      </c>
      <c r="C195" s="144" t="s">
        <v>1184</v>
      </c>
      <c r="D195" s="144"/>
      <c r="E195" s="145" t="s">
        <v>1955</v>
      </c>
      <c r="F195" s="146" t="s">
        <v>1084</v>
      </c>
      <c r="G195" s="147" t="s">
        <v>1085</v>
      </c>
      <c r="H195" s="148" t="str">
        <f t="shared" si="19"/>
        <v>фото1</v>
      </c>
      <c r="I195" s="149" t="s">
        <v>1960</v>
      </c>
      <c r="J195" s="150" t="s">
        <v>238</v>
      </c>
      <c r="K195" s="151">
        <v>5</v>
      </c>
      <c r="L195" s="152">
        <v>260.39999999999998</v>
      </c>
      <c r="M195" s="153">
        <v>1</v>
      </c>
      <c r="N195" s="159"/>
      <c r="O195" s="155">
        <f t="shared" si="20"/>
        <v>0</v>
      </c>
      <c r="P195" s="156">
        <v>4607109926956</v>
      </c>
      <c r="Q195" s="160"/>
      <c r="R195" s="158">
        <f t="shared" si="21"/>
        <v>52.08</v>
      </c>
    </row>
    <row r="196" spans="1:18" ht="104.1" customHeight="1">
      <c r="A196" s="163">
        <v>181</v>
      </c>
      <c r="B196" s="143">
        <v>10651</v>
      </c>
      <c r="C196" s="144" t="s">
        <v>1312</v>
      </c>
      <c r="D196" s="144"/>
      <c r="E196" s="145" t="s">
        <v>1955</v>
      </c>
      <c r="F196" s="146" t="s">
        <v>1313</v>
      </c>
      <c r="G196" s="147" t="s">
        <v>1314</v>
      </c>
      <c r="H196" s="148" t="str">
        <f t="shared" si="19"/>
        <v>фото1</v>
      </c>
      <c r="I196" s="149" t="s">
        <v>1961</v>
      </c>
      <c r="J196" s="150" t="s">
        <v>238</v>
      </c>
      <c r="K196" s="151">
        <v>5</v>
      </c>
      <c r="L196" s="152">
        <v>260.39999999999998</v>
      </c>
      <c r="M196" s="153">
        <v>1</v>
      </c>
      <c r="N196" s="159"/>
      <c r="O196" s="155">
        <f t="shared" si="20"/>
        <v>0</v>
      </c>
      <c r="P196" s="156">
        <v>4607109926949</v>
      </c>
      <c r="Q196" s="160"/>
      <c r="R196" s="158">
        <f t="shared" si="21"/>
        <v>52.08</v>
      </c>
    </row>
    <row r="197" spans="1:18" ht="104.1" customHeight="1">
      <c r="A197" s="163">
        <v>182</v>
      </c>
      <c r="B197" s="143">
        <v>10652</v>
      </c>
      <c r="C197" s="144" t="s">
        <v>1185</v>
      </c>
      <c r="D197" s="144"/>
      <c r="E197" s="145" t="s">
        <v>1955</v>
      </c>
      <c r="F197" s="146" t="s">
        <v>1086</v>
      </c>
      <c r="G197" s="147" t="s">
        <v>1087</v>
      </c>
      <c r="H197" s="148" t="str">
        <f t="shared" si="19"/>
        <v>фото1</v>
      </c>
      <c r="I197" s="149" t="s">
        <v>1962</v>
      </c>
      <c r="J197" s="150" t="s">
        <v>238</v>
      </c>
      <c r="K197" s="151">
        <v>5</v>
      </c>
      <c r="L197" s="152">
        <v>260.39999999999998</v>
      </c>
      <c r="M197" s="153">
        <v>1</v>
      </c>
      <c r="N197" s="159"/>
      <c r="O197" s="155">
        <f t="shared" si="20"/>
        <v>0</v>
      </c>
      <c r="P197" s="156">
        <v>4607109926932</v>
      </c>
      <c r="Q197" s="160"/>
      <c r="R197" s="158">
        <f t="shared" si="21"/>
        <v>52.08</v>
      </c>
    </row>
    <row r="198" spans="1:18" ht="104.1" customHeight="1">
      <c r="A198" s="163">
        <v>183</v>
      </c>
      <c r="B198" s="143">
        <v>10653</v>
      </c>
      <c r="C198" s="144" t="s">
        <v>1186</v>
      </c>
      <c r="D198" s="144"/>
      <c r="E198" s="145" t="s">
        <v>1955</v>
      </c>
      <c r="F198" s="146" t="s">
        <v>1088</v>
      </c>
      <c r="G198" s="147" t="s">
        <v>1089</v>
      </c>
      <c r="H198" s="148" t="str">
        <f t="shared" si="19"/>
        <v>фото1</v>
      </c>
      <c r="I198" s="149" t="s">
        <v>1963</v>
      </c>
      <c r="J198" s="150" t="s">
        <v>238</v>
      </c>
      <c r="K198" s="151">
        <v>5</v>
      </c>
      <c r="L198" s="152">
        <v>260.39999999999998</v>
      </c>
      <c r="M198" s="153">
        <v>1</v>
      </c>
      <c r="N198" s="159"/>
      <c r="O198" s="155">
        <f t="shared" si="20"/>
        <v>0</v>
      </c>
      <c r="P198" s="156">
        <v>4607109926925</v>
      </c>
      <c r="Q198" s="160"/>
      <c r="R198" s="158">
        <f t="shared" si="21"/>
        <v>52.08</v>
      </c>
    </row>
    <row r="199" spans="1:18" ht="15">
      <c r="A199" s="163">
        <v>184</v>
      </c>
      <c r="B199" s="135"/>
      <c r="C199" s="136"/>
      <c r="D199" s="136"/>
      <c r="E199" s="137"/>
      <c r="F199" s="138" t="s">
        <v>166</v>
      </c>
      <c r="G199" s="138"/>
      <c r="H199" s="139"/>
      <c r="I199" s="140"/>
      <c r="J199" s="136"/>
      <c r="K199" s="141"/>
      <c r="L199" s="136"/>
      <c r="M199" s="142"/>
      <c r="N199" s="136"/>
      <c r="O199" s="136"/>
      <c r="P199" s="136"/>
      <c r="Q199" s="136"/>
      <c r="R199" s="136"/>
    </row>
    <row r="200" spans="1:18" ht="104.1" customHeight="1">
      <c r="A200" s="163">
        <v>185</v>
      </c>
      <c r="B200" s="143">
        <v>263</v>
      </c>
      <c r="C200" s="144" t="s">
        <v>1187</v>
      </c>
      <c r="D200" s="144"/>
      <c r="E200" s="145" t="s">
        <v>1964</v>
      </c>
      <c r="F200" s="146" t="s">
        <v>1090</v>
      </c>
      <c r="G200" s="147" t="s">
        <v>1091</v>
      </c>
      <c r="H200" s="148" t="str">
        <f>HYPERLINK("http://www.gardenbulbs.ru/images/Lilium_CL/thumbnails/"&amp;C200&amp;".jpg","фото1")</f>
        <v>фото1</v>
      </c>
      <c r="I200" s="149" t="s">
        <v>1965</v>
      </c>
      <c r="J200" s="150" t="s">
        <v>238</v>
      </c>
      <c r="K200" s="151">
        <v>5</v>
      </c>
      <c r="L200" s="152">
        <v>265.10000000000002</v>
      </c>
      <c r="M200" s="153">
        <v>1</v>
      </c>
      <c r="N200" s="159"/>
      <c r="O200" s="155">
        <f>IF(ISERROR(L200*N200),0,L200*N200)</f>
        <v>0</v>
      </c>
      <c r="P200" s="156">
        <v>4607109961247</v>
      </c>
      <c r="Q200" s="160"/>
      <c r="R200" s="158">
        <f>L200/K200</f>
        <v>53.02</v>
      </c>
    </row>
    <row r="201" spans="1:18" ht="104.1" customHeight="1">
      <c r="A201" s="163">
        <v>186</v>
      </c>
      <c r="B201" s="143">
        <v>453</v>
      </c>
      <c r="C201" s="144" t="s">
        <v>354</v>
      </c>
      <c r="D201" s="144"/>
      <c r="E201" s="145" t="s">
        <v>1964</v>
      </c>
      <c r="F201" s="146" t="s">
        <v>168</v>
      </c>
      <c r="G201" s="147" t="s">
        <v>167</v>
      </c>
      <c r="H201" s="148" t="str">
        <f>HYPERLINK("http://www.gardenbulbs.ru/images/Lilium_CL/thumbnails/"&amp;C201&amp;".jpg","фото1")</f>
        <v>фото1</v>
      </c>
      <c r="I201" s="149" t="s">
        <v>1966</v>
      </c>
      <c r="J201" s="150" t="s">
        <v>238</v>
      </c>
      <c r="K201" s="151">
        <v>5</v>
      </c>
      <c r="L201" s="152">
        <v>265.10000000000002</v>
      </c>
      <c r="M201" s="153">
        <v>1</v>
      </c>
      <c r="N201" s="159"/>
      <c r="O201" s="155">
        <f>IF(ISERROR(L201*N201),0,L201*N201)</f>
        <v>0</v>
      </c>
      <c r="P201" s="156">
        <v>4607109962091</v>
      </c>
      <c r="Q201" s="160"/>
      <c r="R201" s="158">
        <f>L201/K201</f>
        <v>53.02</v>
      </c>
    </row>
    <row r="202" spans="1:18" ht="15">
      <c r="A202" s="163">
        <v>187</v>
      </c>
      <c r="B202" s="135"/>
      <c r="C202" s="136"/>
      <c r="D202" s="136"/>
      <c r="E202" s="137"/>
      <c r="F202" s="138" t="s">
        <v>656</v>
      </c>
      <c r="G202" s="138"/>
      <c r="H202" s="139"/>
      <c r="I202" s="140"/>
      <c r="J202" s="136"/>
      <c r="K202" s="141"/>
      <c r="L202" s="136"/>
      <c r="M202" s="142"/>
      <c r="N202" s="136"/>
      <c r="O202" s="136"/>
      <c r="P202" s="136"/>
      <c r="Q202" s="136"/>
      <c r="R202" s="136"/>
    </row>
    <row r="203" spans="1:18" ht="104.1" customHeight="1">
      <c r="A203" s="163">
        <v>188</v>
      </c>
      <c r="B203" s="143">
        <v>13544</v>
      </c>
      <c r="C203" s="144" t="s">
        <v>1315</v>
      </c>
      <c r="D203" s="144"/>
      <c r="E203" s="145" t="s">
        <v>1716</v>
      </c>
      <c r="F203" s="146" t="s">
        <v>1316</v>
      </c>
      <c r="G203" s="147" t="s">
        <v>1317</v>
      </c>
      <c r="H203" s="148" t="str">
        <f t="shared" ref="H203:H210" si="22">HYPERLINK("http://www.gardenbulbs.ru/images/Lilium_CL/thumbnails/"&amp;C203&amp;".jpg","фото1")</f>
        <v>фото1</v>
      </c>
      <c r="I203" s="149" t="s">
        <v>1967</v>
      </c>
      <c r="J203" s="150" t="s">
        <v>238</v>
      </c>
      <c r="K203" s="151">
        <v>5</v>
      </c>
      <c r="L203" s="152">
        <v>256.3</v>
      </c>
      <c r="M203" s="153">
        <v>1</v>
      </c>
      <c r="N203" s="159"/>
      <c r="O203" s="155">
        <f t="shared" ref="O203:O210" si="23">IF(ISERROR(L203*N203),0,L203*N203)</f>
        <v>0</v>
      </c>
      <c r="P203" s="156">
        <v>4607109920329</v>
      </c>
      <c r="Q203" s="157">
        <v>2020</v>
      </c>
      <c r="R203" s="158">
        <f t="shared" ref="R203:R210" si="24">L203/K203</f>
        <v>51.260000000000005</v>
      </c>
    </row>
    <row r="204" spans="1:18" ht="104.1" customHeight="1">
      <c r="A204" s="163">
        <v>189</v>
      </c>
      <c r="B204" s="143">
        <v>13545</v>
      </c>
      <c r="C204" s="144" t="s">
        <v>1968</v>
      </c>
      <c r="D204" s="144"/>
      <c r="E204" s="145" t="s">
        <v>1716</v>
      </c>
      <c r="F204" s="146" t="s">
        <v>1969</v>
      </c>
      <c r="G204" s="147" t="s">
        <v>1970</v>
      </c>
      <c r="H204" s="148" t="str">
        <f t="shared" si="22"/>
        <v>фото1</v>
      </c>
      <c r="I204" s="149" t="s">
        <v>1971</v>
      </c>
      <c r="J204" s="150" t="s">
        <v>238</v>
      </c>
      <c r="K204" s="151">
        <v>5</v>
      </c>
      <c r="L204" s="152">
        <v>256.3</v>
      </c>
      <c r="M204" s="153">
        <v>1</v>
      </c>
      <c r="N204" s="159"/>
      <c r="O204" s="155">
        <f t="shared" si="23"/>
        <v>0</v>
      </c>
      <c r="P204" s="156">
        <v>4607109920312</v>
      </c>
      <c r="Q204" s="157">
        <v>2020</v>
      </c>
      <c r="R204" s="158">
        <f t="shared" si="24"/>
        <v>51.260000000000005</v>
      </c>
    </row>
    <row r="205" spans="1:18" ht="104.1" customHeight="1">
      <c r="A205" s="163">
        <v>190</v>
      </c>
      <c r="B205" s="143">
        <v>13546</v>
      </c>
      <c r="C205" s="144" t="s">
        <v>1318</v>
      </c>
      <c r="D205" s="144"/>
      <c r="E205" s="145" t="s">
        <v>1716</v>
      </c>
      <c r="F205" s="146" t="s">
        <v>1319</v>
      </c>
      <c r="G205" s="147" t="s">
        <v>1320</v>
      </c>
      <c r="H205" s="148" t="str">
        <f t="shared" si="22"/>
        <v>фото1</v>
      </c>
      <c r="I205" s="149" t="s">
        <v>1972</v>
      </c>
      <c r="J205" s="150" t="s">
        <v>238</v>
      </c>
      <c r="K205" s="151">
        <v>5</v>
      </c>
      <c r="L205" s="152">
        <v>256.3</v>
      </c>
      <c r="M205" s="153">
        <v>1</v>
      </c>
      <c r="N205" s="159"/>
      <c r="O205" s="155">
        <f t="shared" si="23"/>
        <v>0</v>
      </c>
      <c r="P205" s="156">
        <v>4607109920305</v>
      </c>
      <c r="Q205" s="157">
        <v>2020</v>
      </c>
      <c r="R205" s="158">
        <f t="shared" si="24"/>
        <v>51.260000000000005</v>
      </c>
    </row>
    <row r="206" spans="1:18" ht="104.1" customHeight="1">
      <c r="A206" s="163">
        <v>191</v>
      </c>
      <c r="B206" s="143">
        <v>13547</v>
      </c>
      <c r="C206" s="144" t="s">
        <v>1973</v>
      </c>
      <c r="D206" s="144"/>
      <c r="E206" s="145" t="s">
        <v>1716</v>
      </c>
      <c r="F206" s="146" t="s">
        <v>1974</v>
      </c>
      <c r="G206" s="147" t="s">
        <v>1975</v>
      </c>
      <c r="H206" s="148" t="str">
        <f t="shared" si="22"/>
        <v>фото1</v>
      </c>
      <c r="I206" s="149" t="s">
        <v>1976</v>
      </c>
      <c r="J206" s="150" t="s">
        <v>238</v>
      </c>
      <c r="K206" s="151">
        <v>5</v>
      </c>
      <c r="L206" s="152">
        <v>256.3</v>
      </c>
      <c r="M206" s="153">
        <v>1</v>
      </c>
      <c r="N206" s="159"/>
      <c r="O206" s="155">
        <f t="shared" si="23"/>
        <v>0</v>
      </c>
      <c r="P206" s="156">
        <v>4607109920299</v>
      </c>
      <c r="Q206" s="157">
        <v>2020</v>
      </c>
      <c r="R206" s="158">
        <f t="shared" si="24"/>
        <v>51.260000000000005</v>
      </c>
    </row>
    <row r="207" spans="1:18" ht="104.1" customHeight="1">
      <c r="A207" s="163">
        <v>192</v>
      </c>
      <c r="B207" s="143">
        <v>13548</v>
      </c>
      <c r="C207" s="144" t="s">
        <v>1977</v>
      </c>
      <c r="D207" s="144"/>
      <c r="E207" s="145" t="s">
        <v>1716</v>
      </c>
      <c r="F207" s="146" t="s">
        <v>1978</v>
      </c>
      <c r="G207" s="147" t="s">
        <v>1979</v>
      </c>
      <c r="H207" s="148" t="str">
        <f t="shared" si="22"/>
        <v>фото1</v>
      </c>
      <c r="I207" s="149" t="s">
        <v>1980</v>
      </c>
      <c r="J207" s="150" t="s">
        <v>238</v>
      </c>
      <c r="K207" s="151">
        <v>5</v>
      </c>
      <c r="L207" s="152">
        <v>256.3</v>
      </c>
      <c r="M207" s="153">
        <v>1</v>
      </c>
      <c r="N207" s="159"/>
      <c r="O207" s="155">
        <f t="shared" si="23"/>
        <v>0</v>
      </c>
      <c r="P207" s="156">
        <v>4607109920282</v>
      </c>
      <c r="Q207" s="157">
        <v>2020</v>
      </c>
      <c r="R207" s="158">
        <f t="shared" si="24"/>
        <v>51.260000000000005</v>
      </c>
    </row>
    <row r="208" spans="1:18" ht="104.1" customHeight="1">
      <c r="A208" s="163">
        <v>193</v>
      </c>
      <c r="B208" s="143">
        <v>13549</v>
      </c>
      <c r="C208" s="144" t="s">
        <v>1981</v>
      </c>
      <c r="D208" s="144"/>
      <c r="E208" s="145" t="s">
        <v>1716</v>
      </c>
      <c r="F208" s="146" t="s">
        <v>1982</v>
      </c>
      <c r="G208" s="147" t="s">
        <v>1983</v>
      </c>
      <c r="H208" s="148" t="str">
        <f t="shared" si="22"/>
        <v>фото1</v>
      </c>
      <c r="I208" s="149" t="s">
        <v>1984</v>
      </c>
      <c r="J208" s="150" t="s">
        <v>238</v>
      </c>
      <c r="K208" s="151">
        <v>5</v>
      </c>
      <c r="L208" s="152">
        <v>256.3</v>
      </c>
      <c r="M208" s="153">
        <v>1</v>
      </c>
      <c r="N208" s="159"/>
      <c r="O208" s="155">
        <f t="shared" si="23"/>
        <v>0</v>
      </c>
      <c r="P208" s="156">
        <v>4607109920275</v>
      </c>
      <c r="Q208" s="157">
        <v>2020</v>
      </c>
      <c r="R208" s="158">
        <f t="shared" si="24"/>
        <v>51.260000000000005</v>
      </c>
    </row>
    <row r="209" spans="1:18" ht="104.1" customHeight="1">
      <c r="A209" s="163">
        <v>194</v>
      </c>
      <c r="B209" s="143">
        <v>13550</v>
      </c>
      <c r="C209" s="144" t="s">
        <v>1321</v>
      </c>
      <c r="D209" s="144"/>
      <c r="E209" s="145" t="s">
        <v>1716</v>
      </c>
      <c r="F209" s="146" t="s">
        <v>1322</v>
      </c>
      <c r="G209" s="147" t="s">
        <v>1323</v>
      </c>
      <c r="H209" s="148" t="str">
        <f t="shared" si="22"/>
        <v>фото1</v>
      </c>
      <c r="I209" s="149" t="s">
        <v>1985</v>
      </c>
      <c r="J209" s="150" t="s">
        <v>238</v>
      </c>
      <c r="K209" s="151">
        <v>5</v>
      </c>
      <c r="L209" s="152">
        <v>248.2</v>
      </c>
      <c r="M209" s="153">
        <v>1</v>
      </c>
      <c r="N209" s="159"/>
      <c r="O209" s="155">
        <f t="shared" si="23"/>
        <v>0</v>
      </c>
      <c r="P209" s="156">
        <v>4607109920268</v>
      </c>
      <c r="Q209" s="157">
        <v>2020</v>
      </c>
      <c r="R209" s="158">
        <f t="shared" si="24"/>
        <v>49.64</v>
      </c>
    </row>
    <row r="210" spans="1:18" ht="104.1" customHeight="1">
      <c r="A210" s="163">
        <v>195</v>
      </c>
      <c r="B210" s="143">
        <v>2994</v>
      </c>
      <c r="C210" s="144" t="s">
        <v>657</v>
      </c>
      <c r="D210" s="144"/>
      <c r="E210" s="145" t="s">
        <v>1716</v>
      </c>
      <c r="F210" s="146" t="s">
        <v>658</v>
      </c>
      <c r="G210" s="147" t="s">
        <v>659</v>
      </c>
      <c r="H210" s="148" t="str">
        <f t="shared" si="22"/>
        <v>фото1</v>
      </c>
      <c r="I210" s="149" t="s">
        <v>1986</v>
      </c>
      <c r="J210" s="150" t="s">
        <v>238</v>
      </c>
      <c r="K210" s="151">
        <v>5</v>
      </c>
      <c r="L210" s="152">
        <v>244.1</v>
      </c>
      <c r="M210" s="153">
        <v>1</v>
      </c>
      <c r="N210" s="159"/>
      <c r="O210" s="155">
        <f t="shared" si="23"/>
        <v>0</v>
      </c>
      <c r="P210" s="156">
        <v>4607109963999</v>
      </c>
      <c r="Q210" s="160"/>
      <c r="R210" s="158">
        <f t="shared" si="24"/>
        <v>48.82</v>
      </c>
    </row>
    <row r="211" spans="1:18" ht="15">
      <c r="A211" s="163">
        <v>196</v>
      </c>
      <c r="B211" s="135"/>
      <c r="C211" s="136"/>
      <c r="D211" s="136"/>
      <c r="E211" s="137"/>
      <c r="F211" s="138" t="s">
        <v>1324</v>
      </c>
      <c r="G211" s="138"/>
      <c r="H211" s="139"/>
      <c r="I211" s="140"/>
      <c r="J211" s="136"/>
      <c r="K211" s="141"/>
      <c r="L211" s="136"/>
      <c r="M211" s="142"/>
      <c r="N211" s="136"/>
      <c r="O211" s="136"/>
      <c r="P211" s="136"/>
      <c r="Q211" s="136"/>
      <c r="R211" s="136"/>
    </row>
    <row r="212" spans="1:18" ht="104.1" customHeight="1">
      <c r="A212" s="163">
        <v>197</v>
      </c>
      <c r="B212" s="143">
        <v>4340</v>
      </c>
      <c r="C212" s="144" t="s">
        <v>303</v>
      </c>
      <c r="D212" s="144"/>
      <c r="E212" s="145" t="s">
        <v>1716</v>
      </c>
      <c r="F212" s="146" t="s">
        <v>14</v>
      </c>
      <c r="G212" s="147" t="s">
        <v>15</v>
      </c>
      <c r="H212" s="148" t="str">
        <f t="shared" ref="H212:H243" si="25">HYPERLINK("http://www.gardenbulbs.ru/images/Lilium_CL/thumbnails/"&amp;C212&amp;".jpg","фото1")</f>
        <v>фото1</v>
      </c>
      <c r="I212" s="149" t="s">
        <v>1987</v>
      </c>
      <c r="J212" s="150" t="s">
        <v>235</v>
      </c>
      <c r="K212" s="151">
        <v>10</v>
      </c>
      <c r="L212" s="152">
        <v>223.7</v>
      </c>
      <c r="M212" s="153">
        <v>1</v>
      </c>
      <c r="N212" s="159"/>
      <c r="O212" s="155">
        <f t="shared" ref="O212:O275" si="26">IF(ISERROR(L212*N212),0,L212*N212)</f>
        <v>0</v>
      </c>
      <c r="P212" s="156">
        <v>4607109987612</v>
      </c>
      <c r="Q212" s="160"/>
      <c r="R212" s="158">
        <f t="shared" ref="R212:R275" si="27">L212/K212</f>
        <v>22.369999999999997</v>
      </c>
    </row>
    <row r="213" spans="1:18" ht="104.1" customHeight="1">
      <c r="A213" s="163">
        <v>198</v>
      </c>
      <c r="B213" s="143">
        <v>13551</v>
      </c>
      <c r="C213" s="144" t="s">
        <v>1325</v>
      </c>
      <c r="D213" s="144"/>
      <c r="E213" s="145" t="s">
        <v>1716</v>
      </c>
      <c r="F213" s="146" t="s">
        <v>1326</v>
      </c>
      <c r="G213" s="147" t="s">
        <v>1327</v>
      </c>
      <c r="H213" s="148" t="str">
        <f t="shared" si="25"/>
        <v>фото1</v>
      </c>
      <c r="I213" s="149" t="s">
        <v>1988</v>
      </c>
      <c r="J213" s="150" t="s">
        <v>238</v>
      </c>
      <c r="K213" s="151">
        <v>10</v>
      </c>
      <c r="L213" s="152">
        <v>322.60000000000002</v>
      </c>
      <c r="M213" s="153">
        <v>1</v>
      </c>
      <c r="N213" s="159"/>
      <c r="O213" s="155">
        <f t="shared" si="26"/>
        <v>0</v>
      </c>
      <c r="P213" s="156">
        <v>4607109920251</v>
      </c>
      <c r="Q213" s="157">
        <v>2020</v>
      </c>
      <c r="R213" s="158">
        <f t="shared" si="27"/>
        <v>32.260000000000005</v>
      </c>
    </row>
    <row r="214" spans="1:18" ht="104.1" customHeight="1">
      <c r="A214" s="163">
        <v>199</v>
      </c>
      <c r="B214" s="143">
        <v>13552</v>
      </c>
      <c r="C214" s="144" t="s">
        <v>1989</v>
      </c>
      <c r="D214" s="144"/>
      <c r="E214" s="145" t="s">
        <v>1716</v>
      </c>
      <c r="F214" s="146" t="s">
        <v>1990</v>
      </c>
      <c r="G214" s="147" t="s">
        <v>1991</v>
      </c>
      <c r="H214" s="148" t="str">
        <f t="shared" si="25"/>
        <v>фото1</v>
      </c>
      <c r="I214" s="149" t="s">
        <v>1992</v>
      </c>
      <c r="J214" s="150" t="s">
        <v>238</v>
      </c>
      <c r="K214" s="151">
        <v>10</v>
      </c>
      <c r="L214" s="152">
        <v>305.10000000000002</v>
      </c>
      <c r="M214" s="153">
        <v>1</v>
      </c>
      <c r="N214" s="159"/>
      <c r="O214" s="155">
        <f t="shared" si="26"/>
        <v>0</v>
      </c>
      <c r="P214" s="156">
        <v>4607109920244</v>
      </c>
      <c r="Q214" s="157">
        <v>2020</v>
      </c>
      <c r="R214" s="158">
        <f t="shared" si="27"/>
        <v>30.51</v>
      </c>
    </row>
    <row r="215" spans="1:18" ht="104.1" customHeight="1">
      <c r="A215" s="163">
        <v>200</v>
      </c>
      <c r="B215" s="143">
        <v>2991</v>
      </c>
      <c r="C215" s="144" t="s">
        <v>304</v>
      </c>
      <c r="D215" s="144"/>
      <c r="E215" s="145" t="s">
        <v>1716</v>
      </c>
      <c r="F215" s="146" t="s">
        <v>91</v>
      </c>
      <c r="G215" s="147" t="s">
        <v>90</v>
      </c>
      <c r="H215" s="148" t="str">
        <f t="shared" si="25"/>
        <v>фото1</v>
      </c>
      <c r="I215" s="149" t="s">
        <v>1993</v>
      </c>
      <c r="J215" s="150" t="s">
        <v>238</v>
      </c>
      <c r="K215" s="151">
        <v>10</v>
      </c>
      <c r="L215" s="152">
        <v>287.2</v>
      </c>
      <c r="M215" s="153">
        <v>1</v>
      </c>
      <c r="N215" s="159"/>
      <c r="O215" s="155">
        <f t="shared" si="26"/>
        <v>0</v>
      </c>
      <c r="P215" s="156">
        <v>4607109959398</v>
      </c>
      <c r="Q215" s="160"/>
      <c r="R215" s="158">
        <f t="shared" si="27"/>
        <v>28.72</v>
      </c>
    </row>
    <row r="216" spans="1:18" ht="104.1" customHeight="1">
      <c r="A216" s="163">
        <v>201</v>
      </c>
      <c r="B216" s="143">
        <v>242</v>
      </c>
      <c r="C216" s="144" t="s">
        <v>305</v>
      </c>
      <c r="D216" s="144"/>
      <c r="E216" s="145" t="s">
        <v>1716</v>
      </c>
      <c r="F216" s="146" t="s">
        <v>93</v>
      </c>
      <c r="G216" s="147" t="s">
        <v>92</v>
      </c>
      <c r="H216" s="148" t="str">
        <f t="shared" si="25"/>
        <v>фото1</v>
      </c>
      <c r="I216" s="149" t="s">
        <v>1994</v>
      </c>
      <c r="J216" s="150" t="s">
        <v>238</v>
      </c>
      <c r="K216" s="151">
        <v>10</v>
      </c>
      <c r="L216" s="152">
        <v>300.39999999999998</v>
      </c>
      <c r="M216" s="153">
        <v>1</v>
      </c>
      <c r="N216" s="159"/>
      <c r="O216" s="155">
        <f t="shared" si="26"/>
        <v>0</v>
      </c>
      <c r="P216" s="156">
        <v>4607109979600</v>
      </c>
      <c r="Q216" s="160"/>
      <c r="R216" s="158">
        <f t="shared" si="27"/>
        <v>30.04</v>
      </c>
    </row>
    <row r="217" spans="1:18" ht="104.1" customHeight="1">
      <c r="A217" s="163">
        <v>202</v>
      </c>
      <c r="B217" s="143">
        <v>10654</v>
      </c>
      <c r="C217" s="144" t="s">
        <v>1328</v>
      </c>
      <c r="D217" s="144"/>
      <c r="E217" s="145" t="s">
        <v>1716</v>
      </c>
      <c r="F217" s="146" t="s">
        <v>1329</v>
      </c>
      <c r="G217" s="147" t="s">
        <v>1330</v>
      </c>
      <c r="H217" s="148" t="str">
        <f t="shared" si="25"/>
        <v>фото1</v>
      </c>
      <c r="I217" s="149" t="s">
        <v>1995</v>
      </c>
      <c r="J217" s="150" t="s">
        <v>238</v>
      </c>
      <c r="K217" s="151">
        <v>10</v>
      </c>
      <c r="L217" s="152">
        <v>303.39999999999998</v>
      </c>
      <c r="M217" s="153">
        <v>1</v>
      </c>
      <c r="N217" s="159"/>
      <c r="O217" s="155">
        <f t="shared" si="26"/>
        <v>0</v>
      </c>
      <c r="P217" s="156">
        <v>4607109926772</v>
      </c>
      <c r="Q217" s="160"/>
      <c r="R217" s="158">
        <f t="shared" si="27"/>
        <v>30.339999999999996</v>
      </c>
    </row>
    <row r="218" spans="1:18" ht="104.1" customHeight="1">
      <c r="A218" s="163">
        <v>203</v>
      </c>
      <c r="B218" s="143">
        <v>13553</v>
      </c>
      <c r="C218" s="144" t="s">
        <v>1996</v>
      </c>
      <c r="D218" s="144"/>
      <c r="E218" s="145" t="s">
        <v>1716</v>
      </c>
      <c r="F218" s="146" t="s">
        <v>1997</v>
      </c>
      <c r="G218" s="147" t="s">
        <v>1998</v>
      </c>
      <c r="H218" s="148" t="str">
        <f t="shared" si="25"/>
        <v>фото1</v>
      </c>
      <c r="I218" s="149" t="s">
        <v>1999</v>
      </c>
      <c r="J218" s="150" t="s">
        <v>238</v>
      </c>
      <c r="K218" s="151">
        <v>7</v>
      </c>
      <c r="L218" s="152">
        <v>211.4</v>
      </c>
      <c r="M218" s="153">
        <v>1</v>
      </c>
      <c r="N218" s="159"/>
      <c r="O218" s="155">
        <f t="shared" si="26"/>
        <v>0</v>
      </c>
      <c r="P218" s="156">
        <v>4607109920237</v>
      </c>
      <c r="Q218" s="157">
        <v>2020</v>
      </c>
      <c r="R218" s="158">
        <f t="shared" si="27"/>
        <v>30.2</v>
      </c>
    </row>
    <row r="219" spans="1:18" ht="104.1" customHeight="1">
      <c r="A219" s="163">
        <v>204</v>
      </c>
      <c r="B219" s="143">
        <v>16478</v>
      </c>
      <c r="C219" s="144" t="s">
        <v>2000</v>
      </c>
      <c r="D219" s="144"/>
      <c r="E219" s="145" t="s">
        <v>1716</v>
      </c>
      <c r="F219" s="146" t="s">
        <v>2001</v>
      </c>
      <c r="G219" s="147" t="s">
        <v>2002</v>
      </c>
      <c r="H219" s="148" t="str">
        <f t="shared" si="25"/>
        <v>фото1</v>
      </c>
      <c r="I219" s="149" t="s">
        <v>2003</v>
      </c>
      <c r="J219" s="150" t="s">
        <v>238</v>
      </c>
      <c r="K219" s="151">
        <v>7</v>
      </c>
      <c r="L219" s="152">
        <v>219.3</v>
      </c>
      <c r="M219" s="153">
        <v>1</v>
      </c>
      <c r="N219" s="159"/>
      <c r="O219" s="155">
        <f t="shared" si="26"/>
        <v>0</v>
      </c>
      <c r="P219" s="156">
        <v>4607109913109</v>
      </c>
      <c r="Q219" s="164" t="s">
        <v>249</v>
      </c>
      <c r="R219" s="158">
        <f t="shared" si="27"/>
        <v>31.328571428571429</v>
      </c>
    </row>
    <row r="220" spans="1:18" ht="104.1" customHeight="1">
      <c r="A220" s="163">
        <v>205</v>
      </c>
      <c r="B220" s="143">
        <v>13554</v>
      </c>
      <c r="C220" s="144" t="s">
        <v>1331</v>
      </c>
      <c r="D220" s="144"/>
      <c r="E220" s="145" t="s">
        <v>1716</v>
      </c>
      <c r="F220" s="146" t="s">
        <v>1332</v>
      </c>
      <c r="G220" s="147" t="s">
        <v>1333</v>
      </c>
      <c r="H220" s="148" t="str">
        <f t="shared" si="25"/>
        <v>фото1</v>
      </c>
      <c r="I220" s="149" t="s">
        <v>2004</v>
      </c>
      <c r="J220" s="150" t="s">
        <v>238</v>
      </c>
      <c r="K220" s="151">
        <v>10</v>
      </c>
      <c r="L220" s="152">
        <v>322.60000000000002</v>
      </c>
      <c r="M220" s="153">
        <v>1</v>
      </c>
      <c r="N220" s="159"/>
      <c r="O220" s="155">
        <f t="shared" si="26"/>
        <v>0</v>
      </c>
      <c r="P220" s="156">
        <v>4607109920220</v>
      </c>
      <c r="Q220" s="157">
        <v>2020</v>
      </c>
      <c r="R220" s="158">
        <f t="shared" si="27"/>
        <v>32.260000000000005</v>
      </c>
    </row>
    <row r="221" spans="1:18" ht="104.1" customHeight="1">
      <c r="A221" s="163">
        <v>206</v>
      </c>
      <c r="B221" s="143">
        <v>6413</v>
      </c>
      <c r="C221" s="144" t="s">
        <v>1334</v>
      </c>
      <c r="D221" s="144"/>
      <c r="E221" s="145" t="s">
        <v>1716</v>
      </c>
      <c r="F221" s="146" t="s">
        <v>1335</v>
      </c>
      <c r="G221" s="147" t="s">
        <v>1336</v>
      </c>
      <c r="H221" s="148" t="str">
        <f t="shared" si="25"/>
        <v>фото1</v>
      </c>
      <c r="I221" s="149" t="s">
        <v>2005</v>
      </c>
      <c r="J221" s="150" t="s">
        <v>238</v>
      </c>
      <c r="K221" s="151">
        <v>7</v>
      </c>
      <c r="L221" s="152">
        <v>235</v>
      </c>
      <c r="M221" s="153">
        <v>1</v>
      </c>
      <c r="N221" s="159"/>
      <c r="O221" s="155">
        <f t="shared" si="26"/>
        <v>0</v>
      </c>
      <c r="P221" s="156">
        <v>4607109931769</v>
      </c>
      <c r="Q221" s="160"/>
      <c r="R221" s="158">
        <f t="shared" si="27"/>
        <v>33.571428571428569</v>
      </c>
    </row>
    <row r="222" spans="1:18" ht="104.1" customHeight="1">
      <c r="A222" s="163">
        <v>207</v>
      </c>
      <c r="B222" s="143">
        <v>1427</v>
      </c>
      <c r="C222" s="144" t="s">
        <v>306</v>
      </c>
      <c r="D222" s="144"/>
      <c r="E222" s="145" t="s">
        <v>1716</v>
      </c>
      <c r="F222" s="146" t="s">
        <v>95</v>
      </c>
      <c r="G222" s="147" t="s">
        <v>94</v>
      </c>
      <c r="H222" s="148" t="str">
        <f t="shared" si="25"/>
        <v>фото1</v>
      </c>
      <c r="I222" s="149" t="s">
        <v>2006</v>
      </c>
      <c r="J222" s="150" t="s">
        <v>238</v>
      </c>
      <c r="K222" s="151">
        <v>10</v>
      </c>
      <c r="L222" s="152">
        <v>288.8</v>
      </c>
      <c r="M222" s="153">
        <v>1</v>
      </c>
      <c r="N222" s="159"/>
      <c r="O222" s="155">
        <f t="shared" si="26"/>
        <v>0</v>
      </c>
      <c r="P222" s="156">
        <v>4607109963890</v>
      </c>
      <c r="Q222" s="160"/>
      <c r="R222" s="158">
        <f t="shared" si="27"/>
        <v>28.880000000000003</v>
      </c>
    </row>
    <row r="223" spans="1:18" ht="104.1" customHeight="1">
      <c r="A223" s="163">
        <v>208</v>
      </c>
      <c r="B223" s="143">
        <v>13555</v>
      </c>
      <c r="C223" s="144" t="s">
        <v>2007</v>
      </c>
      <c r="D223" s="144"/>
      <c r="E223" s="145" t="s">
        <v>1716</v>
      </c>
      <c r="F223" s="146" t="s">
        <v>2008</v>
      </c>
      <c r="G223" s="147" t="s">
        <v>2009</v>
      </c>
      <c r="H223" s="148" t="str">
        <f t="shared" si="25"/>
        <v>фото1</v>
      </c>
      <c r="I223" s="149" t="s">
        <v>2010</v>
      </c>
      <c r="J223" s="150" t="s">
        <v>238</v>
      </c>
      <c r="K223" s="151">
        <v>10</v>
      </c>
      <c r="L223" s="152">
        <v>338.9</v>
      </c>
      <c r="M223" s="153">
        <v>1</v>
      </c>
      <c r="N223" s="159"/>
      <c r="O223" s="155">
        <f t="shared" si="26"/>
        <v>0</v>
      </c>
      <c r="P223" s="156">
        <v>4607109920213</v>
      </c>
      <c r="Q223" s="157">
        <v>2020</v>
      </c>
      <c r="R223" s="158">
        <f t="shared" si="27"/>
        <v>33.89</v>
      </c>
    </row>
    <row r="224" spans="1:18" ht="104.1" customHeight="1">
      <c r="A224" s="163">
        <v>209</v>
      </c>
      <c r="B224" s="143">
        <v>3226</v>
      </c>
      <c r="C224" s="144" t="s">
        <v>307</v>
      </c>
      <c r="D224" s="144"/>
      <c r="E224" s="145" t="s">
        <v>1716</v>
      </c>
      <c r="F224" s="146" t="s">
        <v>97</v>
      </c>
      <c r="G224" s="147" t="s">
        <v>96</v>
      </c>
      <c r="H224" s="148" t="str">
        <f t="shared" si="25"/>
        <v>фото1</v>
      </c>
      <c r="I224" s="149" t="s">
        <v>2011</v>
      </c>
      <c r="J224" s="150" t="s">
        <v>238</v>
      </c>
      <c r="K224" s="151">
        <v>5</v>
      </c>
      <c r="L224" s="152">
        <v>187.8</v>
      </c>
      <c r="M224" s="153">
        <v>1</v>
      </c>
      <c r="N224" s="159"/>
      <c r="O224" s="155">
        <f t="shared" si="26"/>
        <v>0</v>
      </c>
      <c r="P224" s="156">
        <v>4607109952023</v>
      </c>
      <c r="Q224" s="160"/>
      <c r="R224" s="158">
        <f t="shared" si="27"/>
        <v>37.56</v>
      </c>
    </row>
    <row r="225" spans="1:18" ht="104.1" customHeight="1">
      <c r="A225" s="163">
        <v>210</v>
      </c>
      <c r="B225" s="143">
        <v>7079</v>
      </c>
      <c r="C225" s="144" t="s">
        <v>828</v>
      </c>
      <c r="D225" s="144"/>
      <c r="E225" s="145" t="s">
        <v>1716</v>
      </c>
      <c r="F225" s="146" t="s">
        <v>829</v>
      </c>
      <c r="G225" s="147" t="s">
        <v>830</v>
      </c>
      <c r="H225" s="148" t="str">
        <f t="shared" si="25"/>
        <v>фото1</v>
      </c>
      <c r="I225" s="149" t="s">
        <v>2012</v>
      </c>
      <c r="J225" s="150" t="s">
        <v>238</v>
      </c>
      <c r="K225" s="151">
        <v>5</v>
      </c>
      <c r="L225" s="152">
        <v>171.5</v>
      </c>
      <c r="M225" s="153">
        <v>1</v>
      </c>
      <c r="N225" s="159"/>
      <c r="O225" s="155">
        <f t="shared" si="26"/>
        <v>0</v>
      </c>
      <c r="P225" s="156">
        <v>4607109947234</v>
      </c>
      <c r="Q225" s="160"/>
      <c r="R225" s="158">
        <f t="shared" si="27"/>
        <v>34.299999999999997</v>
      </c>
    </row>
    <row r="226" spans="1:18" ht="104.1" customHeight="1">
      <c r="A226" s="163">
        <v>211</v>
      </c>
      <c r="B226" s="143">
        <v>13556</v>
      </c>
      <c r="C226" s="144" t="s">
        <v>2013</v>
      </c>
      <c r="D226" s="144"/>
      <c r="E226" s="145" t="s">
        <v>1716</v>
      </c>
      <c r="F226" s="146" t="s">
        <v>2014</v>
      </c>
      <c r="G226" s="147" t="s">
        <v>2015</v>
      </c>
      <c r="H226" s="148" t="str">
        <f t="shared" si="25"/>
        <v>фото1</v>
      </c>
      <c r="I226" s="149" t="s">
        <v>2016</v>
      </c>
      <c r="J226" s="150" t="s">
        <v>238</v>
      </c>
      <c r="K226" s="151">
        <v>10</v>
      </c>
      <c r="L226" s="152">
        <v>293.7</v>
      </c>
      <c r="M226" s="153">
        <v>1</v>
      </c>
      <c r="N226" s="159"/>
      <c r="O226" s="155">
        <f t="shared" si="26"/>
        <v>0</v>
      </c>
      <c r="P226" s="156">
        <v>4607109920206</v>
      </c>
      <c r="Q226" s="157">
        <v>2020</v>
      </c>
      <c r="R226" s="158">
        <f t="shared" si="27"/>
        <v>29.369999999999997</v>
      </c>
    </row>
    <row r="227" spans="1:18" ht="104.1" customHeight="1">
      <c r="A227" s="163">
        <v>212</v>
      </c>
      <c r="B227" s="143">
        <v>13557</v>
      </c>
      <c r="C227" s="144" t="s">
        <v>1337</v>
      </c>
      <c r="D227" s="144"/>
      <c r="E227" s="145" t="s">
        <v>1716</v>
      </c>
      <c r="F227" s="146" t="s">
        <v>1338</v>
      </c>
      <c r="G227" s="147" t="s">
        <v>1339</v>
      </c>
      <c r="H227" s="148" t="str">
        <f t="shared" si="25"/>
        <v>фото1</v>
      </c>
      <c r="I227" s="149" t="s">
        <v>2017</v>
      </c>
      <c r="J227" s="150" t="s">
        <v>238</v>
      </c>
      <c r="K227" s="151">
        <v>7</v>
      </c>
      <c r="L227" s="152">
        <v>217.1</v>
      </c>
      <c r="M227" s="153">
        <v>1</v>
      </c>
      <c r="N227" s="159"/>
      <c r="O227" s="155">
        <f t="shared" si="26"/>
        <v>0</v>
      </c>
      <c r="P227" s="156">
        <v>4607109920190</v>
      </c>
      <c r="Q227" s="157">
        <v>2020</v>
      </c>
      <c r="R227" s="158">
        <f t="shared" si="27"/>
        <v>31.014285714285712</v>
      </c>
    </row>
    <row r="228" spans="1:18" ht="104.1" customHeight="1">
      <c r="A228" s="163">
        <v>213</v>
      </c>
      <c r="B228" s="143">
        <v>1432</v>
      </c>
      <c r="C228" s="144" t="s">
        <v>308</v>
      </c>
      <c r="D228" s="144"/>
      <c r="E228" s="145" t="s">
        <v>1716</v>
      </c>
      <c r="F228" s="146" t="s">
        <v>99</v>
      </c>
      <c r="G228" s="147" t="s">
        <v>98</v>
      </c>
      <c r="H228" s="148" t="str">
        <f t="shared" si="25"/>
        <v>фото1</v>
      </c>
      <c r="I228" s="149" t="s">
        <v>2018</v>
      </c>
      <c r="J228" s="150" t="s">
        <v>237</v>
      </c>
      <c r="K228" s="151">
        <v>10</v>
      </c>
      <c r="L228" s="152">
        <v>270.89999999999998</v>
      </c>
      <c r="M228" s="153">
        <v>1</v>
      </c>
      <c r="N228" s="159"/>
      <c r="O228" s="155">
        <f t="shared" si="26"/>
        <v>0</v>
      </c>
      <c r="P228" s="156">
        <v>4607109963913</v>
      </c>
      <c r="Q228" s="160"/>
      <c r="R228" s="158">
        <f t="shared" si="27"/>
        <v>27.089999999999996</v>
      </c>
    </row>
    <row r="229" spans="1:18" ht="104.1" customHeight="1">
      <c r="A229" s="163">
        <v>214</v>
      </c>
      <c r="B229" s="143">
        <v>189</v>
      </c>
      <c r="C229" s="144" t="s">
        <v>309</v>
      </c>
      <c r="D229" s="144"/>
      <c r="E229" s="145" t="s">
        <v>1716</v>
      </c>
      <c r="F229" s="146" t="s">
        <v>101</v>
      </c>
      <c r="G229" s="147" t="s">
        <v>100</v>
      </c>
      <c r="H229" s="148" t="str">
        <f t="shared" si="25"/>
        <v>фото1</v>
      </c>
      <c r="I229" s="149" t="s">
        <v>2019</v>
      </c>
      <c r="J229" s="150" t="s">
        <v>19</v>
      </c>
      <c r="K229" s="151">
        <v>10</v>
      </c>
      <c r="L229" s="152">
        <v>303.39999999999998</v>
      </c>
      <c r="M229" s="153">
        <v>1</v>
      </c>
      <c r="N229" s="159"/>
      <c r="O229" s="155">
        <f t="shared" si="26"/>
        <v>0</v>
      </c>
      <c r="P229" s="156">
        <v>4607109960486</v>
      </c>
      <c r="Q229" s="160"/>
      <c r="R229" s="158">
        <f t="shared" si="27"/>
        <v>30.339999999999996</v>
      </c>
    </row>
    <row r="230" spans="1:18" ht="104.1" customHeight="1">
      <c r="A230" s="163">
        <v>215</v>
      </c>
      <c r="B230" s="143">
        <v>2340</v>
      </c>
      <c r="C230" s="144" t="s">
        <v>310</v>
      </c>
      <c r="D230" s="144"/>
      <c r="E230" s="145" t="s">
        <v>1716</v>
      </c>
      <c r="F230" s="146" t="s">
        <v>105</v>
      </c>
      <c r="G230" s="147" t="s">
        <v>104</v>
      </c>
      <c r="H230" s="148" t="str">
        <f t="shared" si="25"/>
        <v>фото1</v>
      </c>
      <c r="I230" s="149" t="s">
        <v>2020</v>
      </c>
      <c r="J230" s="150" t="s">
        <v>237</v>
      </c>
      <c r="K230" s="151">
        <v>10</v>
      </c>
      <c r="L230" s="152">
        <v>270.89999999999998</v>
      </c>
      <c r="M230" s="153">
        <v>1</v>
      </c>
      <c r="N230" s="159"/>
      <c r="O230" s="155">
        <f t="shared" si="26"/>
        <v>0</v>
      </c>
      <c r="P230" s="156">
        <v>4607109967058</v>
      </c>
      <c r="Q230" s="160"/>
      <c r="R230" s="158">
        <f t="shared" si="27"/>
        <v>27.089999999999996</v>
      </c>
    </row>
    <row r="231" spans="1:18" ht="104.1" customHeight="1">
      <c r="A231" s="163">
        <v>216</v>
      </c>
      <c r="B231" s="143">
        <v>13558</v>
      </c>
      <c r="C231" s="144" t="s">
        <v>2021</v>
      </c>
      <c r="D231" s="144"/>
      <c r="E231" s="145" t="s">
        <v>1716</v>
      </c>
      <c r="F231" s="146" t="s">
        <v>2022</v>
      </c>
      <c r="G231" s="147" t="s">
        <v>2023</v>
      </c>
      <c r="H231" s="148" t="str">
        <f t="shared" si="25"/>
        <v>фото1</v>
      </c>
      <c r="I231" s="149" t="s">
        <v>2024</v>
      </c>
      <c r="J231" s="150" t="s">
        <v>238</v>
      </c>
      <c r="K231" s="151">
        <v>10</v>
      </c>
      <c r="L231" s="152">
        <v>303.39999999999998</v>
      </c>
      <c r="M231" s="153">
        <v>1</v>
      </c>
      <c r="N231" s="159"/>
      <c r="O231" s="155">
        <f t="shared" si="26"/>
        <v>0</v>
      </c>
      <c r="P231" s="156">
        <v>4607109920183</v>
      </c>
      <c r="Q231" s="157">
        <v>2020</v>
      </c>
      <c r="R231" s="158">
        <f t="shared" si="27"/>
        <v>30.339999999999996</v>
      </c>
    </row>
    <row r="232" spans="1:18" ht="104.1" customHeight="1">
      <c r="A232" s="163">
        <v>217</v>
      </c>
      <c r="B232" s="143">
        <v>10655</v>
      </c>
      <c r="C232" s="144" t="s">
        <v>1188</v>
      </c>
      <c r="D232" s="144"/>
      <c r="E232" s="145" t="s">
        <v>1716</v>
      </c>
      <c r="F232" s="146" t="s">
        <v>1092</v>
      </c>
      <c r="G232" s="147" t="s">
        <v>1093</v>
      </c>
      <c r="H232" s="148" t="str">
        <f t="shared" si="25"/>
        <v>фото1</v>
      </c>
      <c r="I232" s="149" t="s">
        <v>2025</v>
      </c>
      <c r="J232" s="150" t="s">
        <v>238</v>
      </c>
      <c r="K232" s="151">
        <v>7</v>
      </c>
      <c r="L232" s="152">
        <v>219.3</v>
      </c>
      <c r="M232" s="153">
        <v>1</v>
      </c>
      <c r="N232" s="159"/>
      <c r="O232" s="155">
        <f t="shared" si="26"/>
        <v>0</v>
      </c>
      <c r="P232" s="156">
        <v>4607109926765</v>
      </c>
      <c r="Q232" s="160"/>
      <c r="R232" s="158">
        <f t="shared" si="27"/>
        <v>31.328571428571429</v>
      </c>
    </row>
    <row r="233" spans="1:18" ht="104.1" customHeight="1">
      <c r="A233" s="163">
        <v>218</v>
      </c>
      <c r="B233" s="143">
        <v>16485</v>
      </c>
      <c r="C233" s="144" t="s">
        <v>2026</v>
      </c>
      <c r="D233" s="144"/>
      <c r="E233" s="145" t="s">
        <v>1716</v>
      </c>
      <c r="F233" s="146" t="s">
        <v>2027</v>
      </c>
      <c r="G233" s="147" t="s">
        <v>2028</v>
      </c>
      <c r="H233" s="148" t="str">
        <f t="shared" si="25"/>
        <v>фото1</v>
      </c>
      <c r="I233" s="149" t="s">
        <v>2029</v>
      </c>
      <c r="J233" s="150" t="s">
        <v>238</v>
      </c>
      <c r="K233" s="151">
        <v>3</v>
      </c>
      <c r="L233" s="152">
        <v>101.1</v>
      </c>
      <c r="M233" s="153">
        <v>1</v>
      </c>
      <c r="N233" s="159"/>
      <c r="O233" s="155">
        <f t="shared" si="26"/>
        <v>0</v>
      </c>
      <c r="P233" s="156">
        <v>4607109913031</v>
      </c>
      <c r="Q233" s="164" t="s">
        <v>249</v>
      </c>
      <c r="R233" s="158">
        <f t="shared" si="27"/>
        <v>33.699999999999996</v>
      </c>
    </row>
    <row r="234" spans="1:18" ht="104.1" customHeight="1">
      <c r="A234" s="163">
        <v>219</v>
      </c>
      <c r="B234" s="143">
        <v>10656</v>
      </c>
      <c r="C234" s="144" t="s">
        <v>1189</v>
      </c>
      <c r="D234" s="144"/>
      <c r="E234" s="145" t="s">
        <v>1716</v>
      </c>
      <c r="F234" s="146" t="s">
        <v>1094</v>
      </c>
      <c r="G234" s="147" t="s">
        <v>1095</v>
      </c>
      <c r="H234" s="148" t="str">
        <f t="shared" si="25"/>
        <v>фото1</v>
      </c>
      <c r="I234" s="149" t="s">
        <v>2030</v>
      </c>
      <c r="J234" s="150" t="s">
        <v>238</v>
      </c>
      <c r="K234" s="151">
        <v>10</v>
      </c>
      <c r="L234" s="152">
        <v>305.10000000000002</v>
      </c>
      <c r="M234" s="153">
        <v>1</v>
      </c>
      <c r="N234" s="159"/>
      <c r="O234" s="155">
        <f t="shared" si="26"/>
        <v>0</v>
      </c>
      <c r="P234" s="156">
        <v>4607109926758</v>
      </c>
      <c r="Q234" s="160"/>
      <c r="R234" s="158">
        <f t="shared" si="27"/>
        <v>30.51</v>
      </c>
    </row>
    <row r="235" spans="1:18" ht="104.1" customHeight="1">
      <c r="A235" s="163">
        <v>220</v>
      </c>
      <c r="B235" s="143">
        <v>2780</v>
      </c>
      <c r="C235" s="144" t="s">
        <v>311</v>
      </c>
      <c r="D235" s="144"/>
      <c r="E235" s="145" t="s">
        <v>1716</v>
      </c>
      <c r="F235" s="146" t="s">
        <v>118</v>
      </c>
      <c r="G235" s="147" t="s">
        <v>16</v>
      </c>
      <c r="H235" s="148" t="str">
        <f t="shared" si="25"/>
        <v>фото1</v>
      </c>
      <c r="I235" s="149" t="s">
        <v>2031</v>
      </c>
      <c r="J235" s="150" t="s">
        <v>237</v>
      </c>
      <c r="K235" s="151">
        <v>10</v>
      </c>
      <c r="L235" s="152">
        <v>270.89999999999998</v>
      </c>
      <c r="M235" s="153">
        <v>1</v>
      </c>
      <c r="N235" s="159"/>
      <c r="O235" s="155">
        <f t="shared" si="26"/>
        <v>0</v>
      </c>
      <c r="P235" s="156">
        <v>4607109967591</v>
      </c>
      <c r="Q235" s="160"/>
      <c r="R235" s="158">
        <f t="shared" si="27"/>
        <v>27.089999999999996</v>
      </c>
    </row>
    <row r="236" spans="1:18" ht="104.1" customHeight="1">
      <c r="A236" s="163">
        <v>221</v>
      </c>
      <c r="B236" s="143">
        <v>3684</v>
      </c>
      <c r="C236" s="144" t="s">
        <v>312</v>
      </c>
      <c r="D236" s="144"/>
      <c r="E236" s="145" t="s">
        <v>1716</v>
      </c>
      <c r="F236" s="146" t="s">
        <v>117</v>
      </c>
      <c r="G236" s="147" t="s">
        <v>116</v>
      </c>
      <c r="H236" s="148" t="str">
        <f t="shared" si="25"/>
        <v>фото1</v>
      </c>
      <c r="I236" s="149" t="s">
        <v>2032</v>
      </c>
      <c r="J236" s="150" t="s">
        <v>238</v>
      </c>
      <c r="K236" s="151">
        <v>7</v>
      </c>
      <c r="L236" s="152">
        <v>229.3</v>
      </c>
      <c r="M236" s="153">
        <v>1</v>
      </c>
      <c r="N236" s="159"/>
      <c r="O236" s="155">
        <f t="shared" si="26"/>
        <v>0</v>
      </c>
      <c r="P236" s="156">
        <v>4607109971253</v>
      </c>
      <c r="Q236" s="160"/>
      <c r="R236" s="158">
        <f t="shared" si="27"/>
        <v>32.75714285714286</v>
      </c>
    </row>
    <row r="237" spans="1:18" ht="104.1" customHeight="1">
      <c r="A237" s="163">
        <v>222</v>
      </c>
      <c r="B237" s="143">
        <v>5343</v>
      </c>
      <c r="C237" s="144" t="s">
        <v>515</v>
      </c>
      <c r="D237" s="144"/>
      <c r="E237" s="145" t="s">
        <v>1716</v>
      </c>
      <c r="F237" s="146" t="s">
        <v>516</v>
      </c>
      <c r="G237" s="147" t="s">
        <v>517</v>
      </c>
      <c r="H237" s="148" t="str">
        <f t="shared" si="25"/>
        <v>фото1</v>
      </c>
      <c r="I237" s="149" t="s">
        <v>2033</v>
      </c>
      <c r="J237" s="150" t="s">
        <v>238</v>
      </c>
      <c r="K237" s="151">
        <v>7</v>
      </c>
      <c r="L237" s="152">
        <v>302.5</v>
      </c>
      <c r="M237" s="153">
        <v>1</v>
      </c>
      <c r="N237" s="159"/>
      <c r="O237" s="155">
        <f t="shared" si="26"/>
        <v>0</v>
      </c>
      <c r="P237" s="156">
        <v>4607109937808</v>
      </c>
      <c r="Q237" s="160"/>
      <c r="R237" s="158">
        <f t="shared" si="27"/>
        <v>43.214285714285715</v>
      </c>
    </row>
    <row r="238" spans="1:18" ht="104.1" customHeight="1">
      <c r="A238" s="163">
        <v>223</v>
      </c>
      <c r="B238" s="143">
        <v>3469</v>
      </c>
      <c r="C238" s="144" t="s">
        <v>2034</v>
      </c>
      <c r="D238" s="144"/>
      <c r="E238" s="145" t="s">
        <v>1716</v>
      </c>
      <c r="F238" s="146" t="s">
        <v>2035</v>
      </c>
      <c r="G238" s="147" t="s">
        <v>2036</v>
      </c>
      <c r="H238" s="148" t="str">
        <f t="shared" si="25"/>
        <v>фото1</v>
      </c>
      <c r="I238" s="149" t="s">
        <v>2037</v>
      </c>
      <c r="J238" s="150" t="s">
        <v>238</v>
      </c>
      <c r="K238" s="151">
        <v>10</v>
      </c>
      <c r="L238" s="152">
        <v>290.39999999999998</v>
      </c>
      <c r="M238" s="153">
        <v>1</v>
      </c>
      <c r="N238" s="159"/>
      <c r="O238" s="155">
        <f t="shared" si="26"/>
        <v>0</v>
      </c>
      <c r="P238" s="156">
        <v>4607109930267</v>
      </c>
      <c r="Q238" s="160"/>
      <c r="R238" s="158">
        <f t="shared" si="27"/>
        <v>29.04</v>
      </c>
    </row>
    <row r="239" spans="1:18" ht="104.1" customHeight="1">
      <c r="A239" s="163">
        <v>224</v>
      </c>
      <c r="B239" s="143">
        <v>3642</v>
      </c>
      <c r="C239" s="144" t="s">
        <v>518</v>
      </c>
      <c r="D239" s="144"/>
      <c r="E239" s="145" t="s">
        <v>1716</v>
      </c>
      <c r="F239" s="146" t="s">
        <v>519</v>
      </c>
      <c r="G239" s="147" t="s">
        <v>520</v>
      </c>
      <c r="H239" s="148" t="str">
        <f t="shared" si="25"/>
        <v>фото1</v>
      </c>
      <c r="I239" s="149" t="s">
        <v>2038</v>
      </c>
      <c r="J239" s="150" t="s">
        <v>238</v>
      </c>
      <c r="K239" s="151">
        <v>7</v>
      </c>
      <c r="L239" s="152">
        <v>229.3</v>
      </c>
      <c r="M239" s="153">
        <v>1</v>
      </c>
      <c r="N239" s="159"/>
      <c r="O239" s="155">
        <f t="shared" si="26"/>
        <v>0</v>
      </c>
      <c r="P239" s="156">
        <v>4607109971185</v>
      </c>
      <c r="Q239" s="160"/>
      <c r="R239" s="158">
        <f t="shared" si="27"/>
        <v>32.75714285714286</v>
      </c>
    </row>
    <row r="240" spans="1:18" ht="104.1" customHeight="1">
      <c r="A240" s="163">
        <v>225</v>
      </c>
      <c r="B240" s="143">
        <v>6416</v>
      </c>
      <c r="C240" s="144" t="s">
        <v>831</v>
      </c>
      <c r="D240" s="144"/>
      <c r="E240" s="145" t="s">
        <v>1716</v>
      </c>
      <c r="F240" s="146" t="s">
        <v>660</v>
      </c>
      <c r="G240" s="147" t="s">
        <v>1340</v>
      </c>
      <c r="H240" s="148" t="str">
        <f t="shared" si="25"/>
        <v>фото1</v>
      </c>
      <c r="I240" s="149" t="s">
        <v>2039</v>
      </c>
      <c r="J240" s="150" t="s">
        <v>19</v>
      </c>
      <c r="K240" s="151">
        <v>10</v>
      </c>
      <c r="L240" s="152">
        <v>305.10000000000002</v>
      </c>
      <c r="M240" s="153">
        <v>1</v>
      </c>
      <c r="N240" s="159"/>
      <c r="O240" s="155">
        <f t="shared" si="26"/>
        <v>0</v>
      </c>
      <c r="P240" s="156">
        <v>4607109931745</v>
      </c>
      <c r="Q240" s="160"/>
      <c r="R240" s="158">
        <f t="shared" si="27"/>
        <v>30.51</v>
      </c>
    </row>
    <row r="241" spans="1:18" ht="104.1" customHeight="1">
      <c r="A241" s="163">
        <v>226</v>
      </c>
      <c r="B241" s="143">
        <v>13559</v>
      </c>
      <c r="C241" s="144" t="s">
        <v>1341</v>
      </c>
      <c r="D241" s="144"/>
      <c r="E241" s="145" t="s">
        <v>1716</v>
      </c>
      <c r="F241" s="146" t="s">
        <v>1342</v>
      </c>
      <c r="G241" s="147" t="s">
        <v>1343</v>
      </c>
      <c r="H241" s="148" t="str">
        <f t="shared" si="25"/>
        <v>фото1</v>
      </c>
      <c r="I241" s="149" t="s">
        <v>2030</v>
      </c>
      <c r="J241" s="150" t="s">
        <v>237</v>
      </c>
      <c r="K241" s="151">
        <v>10</v>
      </c>
      <c r="L241" s="152">
        <v>253</v>
      </c>
      <c r="M241" s="153">
        <v>1</v>
      </c>
      <c r="N241" s="159"/>
      <c r="O241" s="155">
        <f t="shared" si="26"/>
        <v>0</v>
      </c>
      <c r="P241" s="156">
        <v>4607109920176</v>
      </c>
      <c r="Q241" s="157">
        <v>2020</v>
      </c>
      <c r="R241" s="158">
        <f t="shared" si="27"/>
        <v>25.3</v>
      </c>
    </row>
    <row r="242" spans="1:18" ht="104.1" customHeight="1">
      <c r="A242" s="163">
        <v>227</v>
      </c>
      <c r="B242" s="143">
        <v>288</v>
      </c>
      <c r="C242" s="144" t="s">
        <v>2040</v>
      </c>
      <c r="D242" s="144"/>
      <c r="E242" s="145" t="s">
        <v>1716</v>
      </c>
      <c r="F242" s="146" t="s">
        <v>2041</v>
      </c>
      <c r="G242" s="147" t="s">
        <v>2042</v>
      </c>
      <c r="H242" s="148" t="str">
        <f t="shared" si="25"/>
        <v>фото1</v>
      </c>
      <c r="I242" s="149" t="s">
        <v>2043</v>
      </c>
      <c r="J242" s="150" t="s">
        <v>237</v>
      </c>
      <c r="K242" s="151">
        <v>10</v>
      </c>
      <c r="L242" s="152">
        <v>233.5</v>
      </c>
      <c r="M242" s="153">
        <v>1</v>
      </c>
      <c r="N242" s="159"/>
      <c r="O242" s="155">
        <f t="shared" si="26"/>
        <v>0</v>
      </c>
      <c r="P242" s="156">
        <v>4607109979648</v>
      </c>
      <c r="Q242" s="160"/>
      <c r="R242" s="158">
        <f t="shared" si="27"/>
        <v>23.35</v>
      </c>
    </row>
    <row r="243" spans="1:18" ht="104.1" customHeight="1">
      <c r="A243" s="163">
        <v>228</v>
      </c>
      <c r="B243" s="143">
        <v>192</v>
      </c>
      <c r="C243" s="144" t="s">
        <v>2044</v>
      </c>
      <c r="D243" s="144"/>
      <c r="E243" s="145" t="s">
        <v>1716</v>
      </c>
      <c r="F243" s="146" t="s">
        <v>2045</v>
      </c>
      <c r="G243" s="147" t="s">
        <v>2046</v>
      </c>
      <c r="H243" s="148" t="str">
        <f t="shared" si="25"/>
        <v>фото1</v>
      </c>
      <c r="I243" s="149" t="s">
        <v>2047</v>
      </c>
      <c r="J243" s="150" t="s">
        <v>238</v>
      </c>
      <c r="K243" s="151">
        <v>7</v>
      </c>
      <c r="L243" s="152">
        <v>208.1</v>
      </c>
      <c r="M243" s="153">
        <v>1</v>
      </c>
      <c r="N243" s="159"/>
      <c r="O243" s="155">
        <f t="shared" si="26"/>
        <v>0</v>
      </c>
      <c r="P243" s="156">
        <v>4607109960516</v>
      </c>
      <c r="Q243" s="160"/>
      <c r="R243" s="158">
        <f t="shared" si="27"/>
        <v>29.728571428571428</v>
      </c>
    </row>
    <row r="244" spans="1:18" ht="104.1" customHeight="1">
      <c r="A244" s="163">
        <v>229</v>
      </c>
      <c r="B244" s="143">
        <v>13560</v>
      </c>
      <c r="C244" s="144" t="s">
        <v>1344</v>
      </c>
      <c r="D244" s="144"/>
      <c r="E244" s="145" t="s">
        <v>1716</v>
      </c>
      <c r="F244" s="146" t="s">
        <v>1345</v>
      </c>
      <c r="G244" s="147" t="s">
        <v>1346</v>
      </c>
      <c r="H244" s="148" t="str">
        <f t="shared" ref="H244:H275" si="28">HYPERLINK("http://www.gardenbulbs.ru/images/Lilium_CL/thumbnails/"&amp;C244&amp;".jpg","фото1")</f>
        <v>фото1</v>
      </c>
      <c r="I244" s="149" t="s">
        <v>2048</v>
      </c>
      <c r="J244" s="150" t="s">
        <v>238</v>
      </c>
      <c r="K244" s="151">
        <v>3</v>
      </c>
      <c r="L244" s="152">
        <v>139.19999999999999</v>
      </c>
      <c r="M244" s="153">
        <v>1</v>
      </c>
      <c r="N244" s="159"/>
      <c r="O244" s="155">
        <f t="shared" si="26"/>
        <v>0</v>
      </c>
      <c r="P244" s="156">
        <v>4607109920169</v>
      </c>
      <c r="Q244" s="157">
        <v>2020</v>
      </c>
      <c r="R244" s="158">
        <f t="shared" si="27"/>
        <v>46.4</v>
      </c>
    </row>
    <row r="245" spans="1:18" ht="104.1" customHeight="1">
      <c r="A245" s="163">
        <v>230</v>
      </c>
      <c r="B245" s="143">
        <v>13561</v>
      </c>
      <c r="C245" s="144" t="s">
        <v>1347</v>
      </c>
      <c r="D245" s="144"/>
      <c r="E245" s="145" t="s">
        <v>1716</v>
      </c>
      <c r="F245" s="146" t="s">
        <v>1348</v>
      </c>
      <c r="G245" s="147" t="s">
        <v>1349</v>
      </c>
      <c r="H245" s="148" t="str">
        <f t="shared" si="28"/>
        <v>фото1</v>
      </c>
      <c r="I245" s="149" t="s">
        <v>1994</v>
      </c>
      <c r="J245" s="150" t="s">
        <v>238</v>
      </c>
      <c r="K245" s="151">
        <v>7</v>
      </c>
      <c r="L245" s="152">
        <v>210.2</v>
      </c>
      <c r="M245" s="153">
        <v>1</v>
      </c>
      <c r="N245" s="159"/>
      <c r="O245" s="155">
        <f t="shared" si="26"/>
        <v>0</v>
      </c>
      <c r="P245" s="156">
        <v>4607109920152</v>
      </c>
      <c r="Q245" s="157">
        <v>2020</v>
      </c>
      <c r="R245" s="158">
        <f t="shared" si="27"/>
        <v>30.028571428571428</v>
      </c>
    </row>
    <row r="246" spans="1:18" ht="104.1" customHeight="1">
      <c r="A246" s="163">
        <v>231</v>
      </c>
      <c r="B246" s="143">
        <v>13562</v>
      </c>
      <c r="C246" s="144" t="s">
        <v>1350</v>
      </c>
      <c r="D246" s="144"/>
      <c r="E246" s="145" t="s">
        <v>1716</v>
      </c>
      <c r="F246" s="146" t="s">
        <v>1351</v>
      </c>
      <c r="G246" s="147" t="s">
        <v>1352</v>
      </c>
      <c r="H246" s="148" t="str">
        <f t="shared" si="28"/>
        <v>фото1</v>
      </c>
      <c r="I246" s="149" t="s">
        <v>2049</v>
      </c>
      <c r="J246" s="150" t="s">
        <v>238</v>
      </c>
      <c r="K246" s="151">
        <v>10</v>
      </c>
      <c r="L246" s="152">
        <v>303.39999999999998</v>
      </c>
      <c r="M246" s="153">
        <v>1</v>
      </c>
      <c r="N246" s="159"/>
      <c r="O246" s="155">
        <f t="shared" si="26"/>
        <v>0</v>
      </c>
      <c r="P246" s="156">
        <v>4607109920145</v>
      </c>
      <c r="Q246" s="157">
        <v>2020</v>
      </c>
      <c r="R246" s="158">
        <f t="shared" si="27"/>
        <v>30.339999999999996</v>
      </c>
    </row>
    <row r="247" spans="1:18" ht="104.1" customHeight="1">
      <c r="A247" s="163">
        <v>232</v>
      </c>
      <c r="B247" s="143">
        <v>1214</v>
      </c>
      <c r="C247" s="144" t="s">
        <v>2050</v>
      </c>
      <c r="D247" s="144"/>
      <c r="E247" s="145" t="s">
        <v>1716</v>
      </c>
      <c r="F247" s="146" t="s">
        <v>2051</v>
      </c>
      <c r="G247" s="147" t="s">
        <v>2052</v>
      </c>
      <c r="H247" s="148" t="str">
        <f t="shared" si="28"/>
        <v>фото1</v>
      </c>
      <c r="I247" s="149" t="s">
        <v>2053</v>
      </c>
      <c r="J247" s="150" t="s">
        <v>238</v>
      </c>
      <c r="K247" s="151">
        <v>10</v>
      </c>
      <c r="L247" s="152">
        <v>293.7</v>
      </c>
      <c r="M247" s="153">
        <v>1</v>
      </c>
      <c r="N247" s="159"/>
      <c r="O247" s="155">
        <f t="shared" si="26"/>
        <v>0</v>
      </c>
      <c r="P247" s="156">
        <v>4607109930243</v>
      </c>
      <c r="Q247" s="160"/>
      <c r="R247" s="158">
        <f t="shared" si="27"/>
        <v>29.369999999999997</v>
      </c>
    </row>
    <row r="248" spans="1:18" ht="104.1" customHeight="1">
      <c r="A248" s="163">
        <v>233</v>
      </c>
      <c r="B248" s="143">
        <v>4343</v>
      </c>
      <c r="C248" s="144" t="s">
        <v>832</v>
      </c>
      <c r="D248" s="144"/>
      <c r="E248" s="145" t="s">
        <v>1716</v>
      </c>
      <c r="F248" s="146" t="s">
        <v>833</v>
      </c>
      <c r="G248" s="147" t="s">
        <v>834</v>
      </c>
      <c r="H248" s="148" t="str">
        <f t="shared" si="28"/>
        <v>фото1</v>
      </c>
      <c r="I248" s="149" t="s">
        <v>2054</v>
      </c>
      <c r="J248" s="150" t="s">
        <v>238</v>
      </c>
      <c r="K248" s="151">
        <v>7</v>
      </c>
      <c r="L248" s="152">
        <v>240.7</v>
      </c>
      <c r="M248" s="153">
        <v>1</v>
      </c>
      <c r="N248" s="159"/>
      <c r="O248" s="155">
        <f t="shared" si="26"/>
        <v>0</v>
      </c>
      <c r="P248" s="156">
        <v>4607109987643</v>
      </c>
      <c r="Q248" s="160"/>
      <c r="R248" s="158">
        <f t="shared" si="27"/>
        <v>34.385714285714286</v>
      </c>
    </row>
    <row r="249" spans="1:18" ht="104.1" customHeight="1">
      <c r="A249" s="163">
        <v>234</v>
      </c>
      <c r="B249" s="143">
        <v>2273</v>
      </c>
      <c r="C249" s="144" t="s">
        <v>313</v>
      </c>
      <c r="D249" s="144"/>
      <c r="E249" s="145" t="s">
        <v>1716</v>
      </c>
      <c r="F249" s="146" t="s">
        <v>120</v>
      </c>
      <c r="G249" s="147" t="s">
        <v>119</v>
      </c>
      <c r="H249" s="148" t="str">
        <f t="shared" si="28"/>
        <v>фото1</v>
      </c>
      <c r="I249" s="149" t="s">
        <v>2055</v>
      </c>
      <c r="J249" s="150" t="s">
        <v>237</v>
      </c>
      <c r="K249" s="151">
        <v>10</v>
      </c>
      <c r="L249" s="152">
        <v>223.7</v>
      </c>
      <c r="M249" s="153">
        <v>1</v>
      </c>
      <c r="N249" s="159"/>
      <c r="O249" s="155">
        <f t="shared" si="26"/>
        <v>0</v>
      </c>
      <c r="P249" s="156">
        <v>4607109979730</v>
      </c>
      <c r="Q249" s="160"/>
      <c r="R249" s="158">
        <f t="shared" si="27"/>
        <v>22.369999999999997</v>
      </c>
    </row>
    <row r="250" spans="1:18" ht="104.1" customHeight="1">
      <c r="A250" s="163">
        <v>235</v>
      </c>
      <c r="B250" s="143">
        <v>2972</v>
      </c>
      <c r="C250" s="144" t="s">
        <v>1190</v>
      </c>
      <c r="D250" s="144"/>
      <c r="E250" s="145" t="s">
        <v>1716</v>
      </c>
      <c r="F250" s="146" t="s">
        <v>1096</v>
      </c>
      <c r="G250" s="147" t="s">
        <v>1097</v>
      </c>
      <c r="H250" s="148" t="str">
        <f t="shared" si="28"/>
        <v>фото1</v>
      </c>
      <c r="I250" s="149" t="s">
        <v>2056</v>
      </c>
      <c r="J250" s="150" t="s">
        <v>238</v>
      </c>
      <c r="K250" s="151">
        <v>10</v>
      </c>
      <c r="L250" s="152">
        <v>295.3</v>
      </c>
      <c r="M250" s="153">
        <v>1</v>
      </c>
      <c r="N250" s="159"/>
      <c r="O250" s="155">
        <f t="shared" si="26"/>
        <v>0</v>
      </c>
      <c r="P250" s="156">
        <v>4607109930229</v>
      </c>
      <c r="Q250" s="160"/>
      <c r="R250" s="158">
        <f t="shared" si="27"/>
        <v>29.53</v>
      </c>
    </row>
    <row r="251" spans="1:18" ht="104.1" customHeight="1">
      <c r="A251" s="163">
        <v>236</v>
      </c>
      <c r="B251" s="143">
        <v>194</v>
      </c>
      <c r="C251" s="144" t="s">
        <v>314</v>
      </c>
      <c r="D251" s="144"/>
      <c r="E251" s="145" t="s">
        <v>1716</v>
      </c>
      <c r="F251" s="146" t="s">
        <v>122</v>
      </c>
      <c r="G251" s="147" t="s">
        <v>121</v>
      </c>
      <c r="H251" s="148" t="str">
        <f t="shared" si="28"/>
        <v>фото1</v>
      </c>
      <c r="I251" s="149" t="s">
        <v>2057</v>
      </c>
      <c r="J251" s="150" t="s">
        <v>238</v>
      </c>
      <c r="K251" s="151">
        <v>10</v>
      </c>
      <c r="L251" s="152">
        <v>303.39999999999998</v>
      </c>
      <c r="M251" s="153">
        <v>1</v>
      </c>
      <c r="N251" s="159"/>
      <c r="O251" s="155">
        <f t="shared" si="26"/>
        <v>0</v>
      </c>
      <c r="P251" s="156">
        <v>4607109960530</v>
      </c>
      <c r="Q251" s="160"/>
      <c r="R251" s="158">
        <f t="shared" si="27"/>
        <v>30.339999999999996</v>
      </c>
    </row>
    <row r="252" spans="1:18" ht="104.1" customHeight="1">
      <c r="A252" s="163">
        <v>237</v>
      </c>
      <c r="B252" s="143">
        <v>3636</v>
      </c>
      <c r="C252" s="144" t="s">
        <v>454</v>
      </c>
      <c r="D252" s="144"/>
      <c r="E252" s="145" t="s">
        <v>1716</v>
      </c>
      <c r="F252" s="146" t="s">
        <v>405</v>
      </c>
      <c r="G252" s="147" t="s">
        <v>406</v>
      </c>
      <c r="H252" s="148" t="str">
        <f t="shared" si="28"/>
        <v>фото1</v>
      </c>
      <c r="I252" s="149" t="s">
        <v>2058</v>
      </c>
      <c r="J252" s="150" t="s">
        <v>239</v>
      </c>
      <c r="K252" s="151">
        <v>3</v>
      </c>
      <c r="L252" s="152">
        <v>128</v>
      </c>
      <c r="M252" s="153">
        <v>1</v>
      </c>
      <c r="N252" s="159"/>
      <c r="O252" s="155">
        <f t="shared" si="26"/>
        <v>0</v>
      </c>
      <c r="P252" s="156">
        <v>4607109971178</v>
      </c>
      <c r="Q252" s="160"/>
      <c r="R252" s="158">
        <f t="shared" si="27"/>
        <v>42.666666666666664</v>
      </c>
    </row>
    <row r="253" spans="1:18" ht="104.1" customHeight="1">
      <c r="A253" s="163">
        <v>238</v>
      </c>
      <c r="B253" s="143">
        <v>16490</v>
      </c>
      <c r="C253" s="144" t="s">
        <v>2059</v>
      </c>
      <c r="D253" s="144"/>
      <c r="E253" s="145" t="s">
        <v>1716</v>
      </c>
      <c r="F253" s="146" t="s">
        <v>2060</v>
      </c>
      <c r="G253" s="147" t="s">
        <v>2061</v>
      </c>
      <c r="H253" s="148" t="str">
        <f t="shared" si="28"/>
        <v>фото1</v>
      </c>
      <c r="I253" s="149" t="s">
        <v>2062</v>
      </c>
      <c r="J253" s="150" t="s">
        <v>238</v>
      </c>
      <c r="K253" s="151">
        <v>7</v>
      </c>
      <c r="L253" s="152">
        <v>219.3</v>
      </c>
      <c r="M253" s="153">
        <v>1</v>
      </c>
      <c r="N253" s="159"/>
      <c r="O253" s="155">
        <f t="shared" si="26"/>
        <v>0</v>
      </c>
      <c r="P253" s="156">
        <v>4607109912980</v>
      </c>
      <c r="Q253" s="164" t="s">
        <v>249</v>
      </c>
      <c r="R253" s="158">
        <f t="shared" si="27"/>
        <v>31.328571428571429</v>
      </c>
    </row>
    <row r="254" spans="1:18" ht="104.1" customHeight="1">
      <c r="A254" s="163">
        <v>239</v>
      </c>
      <c r="B254" s="143">
        <v>203</v>
      </c>
      <c r="C254" s="144" t="s">
        <v>315</v>
      </c>
      <c r="D254" s="144"/>
      <c r="E254" s="145" t="s">
        <v>1716</v>
      </c>
      <c r="F254" s="146" t="s">
        <v>17</v>
      </c>
      <c r="G254" s="147" t="s">
        <v>18</v>
      </c>
      <c r="H254" s="148" t="str">
        <f t="shared" si="28"/>
        <v>фото1</v>
      </c>
      <c r="I254" s="149" t="s">
        <v>2063</v>
      </c>
      <c r="J254" s="150" t="s">
        <v>237</v>
      </c>
      <c r="K254" s="151">
        <v>10</v>
      </c>
      <c r="L254" s="152">
        <v>270.89999999999998</v>
      </c>
      <c r="M254" s="153">
        <v>1</v>
      </c>
      <c r="N254" s="159"/>
      <c r="O254" s="155">
        <f t="shared" si="26"/>
        <v>0</v>
      </c>
      <c r="P254" s="156">
        <v>4607109979631</v>
      </c>
      <c r="Q254" s="160"/>
      <c r="R254" s="158">
        <f t="shared" si="27"/>
        <v>27.089999999999996</v>
      </c>
    </row>
    <row r="255" spans="1:18" ht="104.1" customHeight="1">
      <c r="A255" s="163">
        <v>240</v>
      </c>
      <c r="B255" s="143">
        <v>1403</v>
      </c>
      <c r="C255" s="144" t="s">
        <v>316</v>
      </c>
      <c r="D255" s="144"/>
      <c r="E255" s="145" t="s">
        <v>1716</v>
      </c>
      <c r="F255" s="146" t="s">
        <v>89</v>
      </c>
      <c r="G255" s="147" t="s">
        <v>88</v>
      </c>
      <c r="H255" s="148" t="str">
        <f t="shared" si="28"/>
        <v>фото1</v>
      </c>
      <c r="I255" s="149" t="s">
        <v>2064</v>
      </c>
      <c r="J255" s="150" t="s">
        <v>238</v>
      </c>
      <c r="K255" s="151">
        <v>10</v>
      </c>
      <c r="L255" s="152">
        <v>310.2</v>
      </c>
      <c r="M255" s="153">
        <v>1</v>
      </c>
      <c r="N255" s="159"/>
      <c r="O255" s="155">
        <f t="shared" si="26"/>
        <v>0</v>
      </c>
      <c r="P255" s="156">
        <v>4607109962589</v>
      </c>
      <c r="Q255" s="160"/>
      <c r="R255" s="158">
        <f t="shared" si="27"/>
        <v>31.02</v>
      </c>
    </row>
    <row r="256" spans="1:18" ht="104.1" customHeight="1">
      <c r="A256" s="163">
        <v>241</v>
      </c>
      <c r="B256" s="143">
        <v>195</v>
      </c>
      <c r="C256" s="144" t="s">
        <v>317</v>
      </c>
      <c r="D256" s="144"/>
      <c r="E256" s="145" t="s">
        <v>1716</v>
      </c>
      <c r="F256" s="146" t="s">
        <v>113</v>
      </c>
      <c r="G256" s="147" t="s">
        <v>112</v>
      </c>
      <c r="H256" s="148" t="str">
        <f t="shared" si="28"/>
        <v>фото1</v>
      </c>
      <c r="I256" s="149" t="s">
        <v>2065</v>
      </c>
      <c r="J256" s="150" t="s">
        <v>238</v>
      </c>
      <c r="K256" s="151">
        <v>7</v>
      </c>
      <c r="L256" s="152">
        <v>202.2</v>
      </c>
      <c r="M256" s="153">
        <v>1</v>
      </c>
      <c r="N256" s="159"/>
      <c r="O256" s="155">
        <f t="shared" si="26"/>
        <v>0</v>
      </c>
      <c r="P256" s="156">
        <v>4607109960547</v>
      </c>
      <c r="Q256" s="160"/>
      <c r="R256" s="158">
        <f t="shared" si="27"/>
        <v>28.885714285714283</v>
      </c>
    </row>
    <row r="257" spans="1:18" ht="104.1" customHeight="1">
      <c r="A257" s="163">
        <v>242</v>
      </c>
      <c r="B257" s="143">
        <v>16491</v>
      </c>
      <c r="C257" s="144" t="s">
        <v>2066</v>
      </c>
      <c r="D257" s="144"/>
      <c r="E257" s="145" t="s">
        <v>1716</v>
      </c>
      <c r="F257" s="146" t="s">
        <v>2067</v>
      </c>
      <c r="G257" s="147" t="s">
        <v>2068</v>
      </c>
      <c r="H257" s="148" t="str">
        <f t="shared" si="28"/>
        <v>фото1</v>
      </c>
      <c r="I257" s="149" t="s">
        <v>2069</v>
      </c>
      <c r="J257" s="150" t="s">
        <v>238</v>
      </c>
      <c r="K257" s="151">
        <v>7</v>
      </c>
      <c r="L257" s="152">
        <v>215.9</v>
      </c>
      <c r="M257" s="153">
        <v>1</v>
      </c>
      <c r="N257" s="159"/>
      <c r="O257" s="155">
        <f t="shared" si="26"/>
        <v>0</v>
      </c>
      <c r="P257" s="156">
        <v>4607109912973</v>
      </c>
      <c r="Q257" s="164" t="s">
        <v>249</v>
      </c>
      <c r="R257" s="158">
        <f t="shared" si="27"/>
        <v>30.842857142857145</v>
      </c>
    </row>
    <row r="258" spans="1:18" ht="104.1" customHeight="1">
      <c r="A258" s="163">
        <v>243</v>
      </c>
      <c r="B258" s="143">
        <v>10657</v>
      </c>
      <c r="C258" s="144" t="s">
        <v>1353</v>
      </c>
      <c r="D258" s="144"/>
      <c r="E258" s="145" t="s">
        <v>1716</v>
      </c>
      <c r="F258" s="146" t="s">
        <v>1354</v>
      </c>
      <c r="G258" s="147" t="s">
        <v>1355</v>
      </c>
      <c r="H258" s="148" t="str">
        <f t="shared" si="28"/>
        <v>фото1</v>
      </c>
      <c r="I258" s="149" t="s">
        <v>2070</v>
      </c>
      <c r="J258" s="150" t="s">
        <v>238</v>
      </c>
      <c r="K258" s="151">
        <v>10</v>
      </c>
      <c r="L258" s="152">
        <v>296.89999999999998</v>
      </c>
      <c r="M258" s="153">
        <v>1</v>
      </c>
      <c r="N258" s="159"/>
      <c r="O258" s="155">
        <f t="shared" si="26"/>
        <v>0</v>
      </c>
      <c r="P258" s="156">
        <v>4607109926741</v>
      </c>
      <c r="Q258" s="160"/>
      <c r="R258" s="158">
        <f t="shared" si="27"/>
        <v>29.689999999999998</v>
      </c>
    </row>
    <row r="259" spans="1:18" ht="104.1" customHeight="1">
      <c r="A259" s="163">
        <v>244</v>
      </c>
      <c r="B259" s="143">
        <v>6414</v>
      </c>
      <c r="C259" s="144" t="s">
        <v>521</v>
      </c>
      <c r="D259" s="144"/>
      <c r="E259" s="145" t="s">
        <v>1716</v>
      </c>
      <c r="F259" s="146" t="s">
        <v>522</v>
      </c>
      <c r="G259" s="147" t="s">
        <v>523</v>
      </c>
      <c r="H259" s="148" t="str">
        <f t="shared" si="28"/>
        <v>фото1</v>
      </c>
      <c r="I259" s="149" t="s">
        <v>2071</v>
      </c>
      <c r="J259" s="150" t="s">
        <v>238</v>
      </c>
      <c r="K259" s="151">
        <v>10</v>
      </c>
      <c r="L259" s="152">
        <v>338.9</v>
      </c>
      <c r="M259" s="153">
        <v>1</v>
      </c>
      <c r="N259" s="159"/>
      <c r="O259" s="155">
        <f t="shared" si="26"/>
        <v>0</v>
      </c>
      <c r="P259" s="156">
        <v>4607109931738</v>
      </c>
      <c r="Q259" s="160"/>
      <c r="R259" s="158">
        <f t="shared" si="27"/>
        <v>33.89</v>
      </c>
    </row>
    <row r="260" spans="1:18" ht="104.1" customHeight="1">
      <c r="A260" s="163">
        <v>245</v>
      </c>
      <c r="B260" s="143">
        <v>247</v>
      </c>
      <c r="C260" s="144" t="s">
        <v>318</v>
      </c>
      <c r="D260" s="144"/>
      <c r="E260" s="145" t="s">
        <v>1716</v>
      </c>
      <c r="F260" s="146" t="s">
        <v>115</v>
      </c>
      <c r="G260" s="147" t="s">
        <v>114</v>
      </c>
      <c r="H260" s="148" t="str">
        <f t="shared" si="28"/>
        <v>фото1</v>
      </c>
      <c r="I260" s="149" t="s">
        <v>2072</v>
      </c>
      <c r="J260" s="150" t="s">
        <v>19</v>
      </c>
      <c r="K260" s="151">
        <v>10</v>
      </c>
      <c r="L260" s="152">
        <v>295.3</v>
      </c>
      <c r="M260" s="153">
        <v>1</v>
      </c>
      <c r="N260" s="159"/>
      <c r="O260" s="155">
        <f t="shared" si="26"/>
        <v>0</v>
      </c>
      <c r="P260" s="156">
        <v>4607109979716</v>
      </c>
      <c r="Q260" s="160"/>
      <c r="R260" s="158">
        <f t="shared" si="27"/>
        <v>29.53</v>
      </c>
    </row>
    <row r="261" spans="1:18" ht="104.1" customHeight="1">
      <c r="A261" s="163">
        <v>246</v>
      </c>
      <c r="B261" s="143">
        <v>5344</v>
      </c>
      <c r="C261" s="144" t="s">
        <v>661</v>
      </c>
      <c r="D261" s="144"/>
      <c r="E261" s="145" t="s">
        <v>1716</v>
      </c>
      <c r="F261" s="146" t="s">
        <v>662</v>
      </c>
      <c r="G261" s="147" t="s">
        <v>663</v>
      </c>
      <c r="H261" s="148" t="str">
        <f t="shared" si="28"/>
        <v>фото1</v>
      </c>
      <c r="I261" s="149" t="s">
        <v>2073</v>
      </c>
      <c r="J261" s="150" t="s">
        <v>238</v>
      </c>
      <c r="K261" s="151">
        <v>10</v>
      </c>
      <c r="L261" s="152">
        <v>303.39999999999998</v>
      </c>
      <c r="M261" s="153">
        <v>1</v>
      </c>
      <c r="N261" s="159"/>
      <c r="O261" s="155">
        <f t="shared" si="26"/>
        <v>0</v>
      </c>
      <c r="P261" s="156">
        <v>4607109937785</v>
      </c>
      <c r="Q261" s="160"/>
      <c r="R261" s="158">
        <f t="shared" si="27"/>
        <v>30.339999999999996</v>
      </c>
    </row>
    <row r="262" spans="1:18" ht="104.1" customHeight="1">
      <c r="A262" s="163">
        <v>247</v>
      </c>
      <c r="B262" s="143">
        <v>2852</v>
      </c>
      <c r="C262" s="144" t="s">
        <v>1356</v>
      </c>
      <c r="D262" s="144"/>
      <c r="E262" s="145" t="s">
        <v>1716</v>
      </c>
      <c r="F262" s="146" t="s">
        <v>1357</v>
      </c>
      <c r="G262" s="147" t="s">
        <v>1358</v>
      </c>
      <c r="H262" s="148" t="str">
        <f t="shared" si="28"/>
        <v>фото1</v>
      </c>
      <c r="I262" s="149" t="s">
        <v>2074</v>
      </c>
      <c r="J262" s="150" t="s">
        <v>238</v>
      </c>
      <c r="K262" s="151">
        <v>10</v>
      </c>
      <c r="L262" s="152">
        <v>296.89999999999998</v>
      </c>
      <c r="M262" s="153">
        <v>1</v>
      </c>
      <c r="N262" s="159"/>
      <c r="O262" s="155">
        <f t="shared" si="26"/>
        <v>0</v>
      </c>
      <c r="P262" s="156">
        <v>4607109930168</v>
      </c>
      <c r="Q262" s="157">
        <v>2020</v>
      </c>
      <c r="R262" s="158">
        <f t="shared" si="27"/>
        <v>29.689999999999998</v>
      </c>
    </row>
    <row r="263" spans="1:18" ht="104.1" customHeight="1">
      <c r="A263" s="163">
        <v>248</v>
      </c>
      <c r="B263" s="143">
        <v>2772</v>
      </c>
      <c r="C263" s="144" t="s">
        <v>1359</v>
      </c>
      <c r="D263" s="144"/>
      <c r="E263" s="145" t="s">
        <v>1716</v>
      </c>
      <c r="F263" s="146" t="s">
        <v>1360</v>
      </c>
      <c r="G263" s="147" t="s">
        <v>1361</v>
      </c>
      <c r="H263" s="148" t="str">
        <f t="shared" si="28"/>
        <v>фото1</v>
      </c>
      <c r="I263" s="149" t="s">
        <v>2075</v>
      </c>
      <c r="J263" s="150" t="s">
        <v>238</v>
      </c>
      <c r="K263" s="151">
        <v>7</v>
      </c>
      <c r="L263" s="152">
        <v>229.3</v>
      </c>
      <c r="M263" s="153">
        <v>1</v>
      </c>
      <c r="N263" s="159"/>
      <c r="O263" s="155">
        <f t="shared" si="26"/>
        <v>0</v>
      </c>
      <c r="P263" s="156">
        <v>4607109967805</v>
      </c>
      <c r="Q263" s="160"/>
      <c r="R263" s="158">
        <f t="shared" si="27"/>
        <v>32.75714285714286</v>
      </c>
    </row>
    <row r="264" spans="1:18" ht="104.1" customHeight="1">
      <c r="A264" s="163">
        <v>249</v>
      </c>
      <c r="B264" s="143">
        <v>198</v>
      </c>
      <c r="C264" s="144" t="s">
        <v>319</v>
      </c>
      <c r="D264" s="144"/>
      <c r="E264" s="145" t="s">
        <v>1716</v>
      </c>
      <c r="F264" s="146" t="s">
        <v>103</v>
      </c>
      <c r="G264" s="147" t="s">
        <v>102</v>
      </c>
      <c r="H264" s="148" t="str">
        <f t="shared" si="28"/>
        <v>фото1</v>
      </c>
      <c r="I264" s="149" t="s">
        <v>2076</v>
      </c>
      <c r="J264" s="150" t="s">
        <v>238</v>
      </c>
      <c r="K264" s="151">
        <v>10</v>
      </c>
      <c r="L264" s="152">
        <v>306.3</v>
      </c>
      <c r="M264" s="153">
        <v>1</v>
      </c>
      <c r="N264" s="159"/>
      <c r="O264" s="155">
        <f t="shared" si="26"/>
        <v>0</v>
      </c>
      <c r="P264" s="156">
        <v>4607109960578</v>
      </c>
      <c r="Q264" s="160"/>
      <c r="R264" s="158">
        <f t="shared" si="27"/>
        <v>30.630000000000003</v>
      </c>
    </row>
    <row r="265" spans="1:18" ht="104.1" customHeight="1">
      <c r="A265" s="163">
        <v>250</v>
      </c>
      <c r="B265" s="143">
        <v>2995</v>
      </c>
      <c r="C265" s="144" t="s">
        <v>835</v>
      </c>
      <c r="D265" s="144"/>
      <c r="E265" s="145" t="s">
        <v>1716</v>
      </c>
      <c r="F265" s="146" t="s">
        <v>836</v>
      </c>
      <c r="G265" s="147" t="s">
        <v>837</v>
      </c>
      <c r="H265" s="148" t="str">
        <f t="shared" si="28"/>
        <v>фото1</v>
      </c>
      <c r="I265" s="149" t="s">
        <v>2077</v>
      </c>
      <c r="J265" s="150" t="s">
        <v>235</v>
      </c>
      <c r="K265" s="151">
        <v>10</v>
      </c>
      <c r="L265" s="152">
        <v>235.1</v>
      </c>
      <c r="M265" s="153">
        <v>1</v>
      </c>
      <c r="N265" s="159"/>
      <c r="O265" s="155">
        <f t="shared" si="26"/>
        <v>0</v>
      </c>
      <c r="P265" s="156">
        <v>4607109959411</v>
      </c>
      <c r="Q265" s="160"/>
      <c r="R265" s="158">
        <f t="shared" si="27"/>
        <v>23.509999999999998</v>
      </c>
    </row>
    <row r="266" spans="1:18" ht="104.1" customHeight="1">
      <c r="A266" s="163">
        <v>251</v>
      </c>
      <c r="B266" s="143">
        <v>1320</v>
      </c>
      <c r="C266" s="144" t="s">
        <v>838</v>
      </c>
      <c r="D266" s="144"/>
      <c r="E266" s="145" t="s">
        <v>1716</v>
      </c>
      <c r="F266" s="146" t="s">
        <v>839</v>
      </c>
      <c r="G266" s="147" t="s">
        <v>840</v>
      </c>
      <c r="H266" s="148" t="str">
        <f t="shared" si="28"/>
        <v>фото1</v>
      </c>
      <c r="I266" s="149" t="s">
        <v>2078</v>
      </c>
      <c r="J266" s="150" t="s">
        <v>237</v>
      </c>
      <c r="K266" s="151">
        <v>10</v>
      </c>
      <c r="L266" s="152">
        <v>225.3</v>
      </c>
      <c r="M266" s="153">
        <v>1</v>
      </c>
      <c r="N266" s="159"/>
      <c r="O266" s="155">
        <f t="shared" si="26"/>
        <v>0</v>
      </c>
      <c r="P266" s="156">
        <v>4607109930212</v>
      </c>
      <c r="Q266" s="160"/>
      <c r="R266" s="158">
        <f t="shared" si="27"/>
        <v>22.53</v>
      </c>
    </row>
    <row r="267" spans="1:18" ht="104.1" customHeight="1">
      <c r="A267" s="163">
        <v>252</v>
      </c>
      <c r="B267" s="143">
        <v>16495</v>
      </c>
      <c r="C267" s="144" t="s">
        <v>2079</v>
      </c>
      <c r="D267" s="144"/>
      <c r="E267" s="145" t="s">
        <v>1716</v>
      </c>
      <c r="F267" s="146" t="s">
        <v>2080</v>
      </c>
      <c r="G267" s="147" t="s">
        <v>2081</v>
      </c>
      <c r="H267" s="148" t="str">
        <f t="shared" si="28"/>
        <v>фото1</v>
      </c>
      <c r="I267" s="149" t="s">
        <v>2082</v>
      </c>
      <c r="J267" s="150" t="s">
        <v>238</v>
      </c>
      <c r="K267" s="151">
        <v>7</v>
      </c>
      <c r="L267" s="152">
        <v>215.9</v>
      </c>
      <c r="M267" s="153">
        <v>1</v>
      </c>
      <c r="N267" s="159"/>
      <c r="O267" s="155">
        <f t="shared" si="26"/>
        <v>0</v>
      </c>
      <c r="P267" s="156">
        <v>4607109912935</v>
      </c>
      <c r="Q267" s="164" t="s">
        <v>249</v>
      </c>
      <c r="R267" s="158">
        <f t="shared" si="27"/>
        <v>30.842857142857145</v>
      </c>
    </row>
    <row r="268" spans="1:18" ht="104.1" customHeight="1">
      <c r="A268" s="163">
        <v>253</v>
      </c>
      <c r="B268" s="143">
        <v>7083</v>
      </c>
      <c r="C268" s="144" t="s">
        <v>455</v>
      </c>
      <c r="D268" s="144"/>
      <c r="E268" s="145" t="s">
        <v>1716</v>
      </c>
      <c r="F268" s="146" t="s">
        <v>256</v>
      </c>
      <c r="G268" s="147" t="s">
        <v>257</v>
      </c>
      <c r="H268" s="148" t="str">
        <f t="shared" si="28"/>
        <v>фото1</v>
      </c>
      <c r="I268" s="149" t="s">
        <v>2083</v>
      </c>
      <c r="J268" s="150" t="s">
        <v>238</v>
      </c>
      <c r="K268" s="151">
        <v>10</v>
      </c>
      <c r="L268" s="152">
        <v>300.2</v>
      </c>
      <c r="M268" s="153">
        <v>1</v>
      </c>
      <c r="N268" s="159"/>
      <c r="O268" s="155">
        <f t="shared" si="26"/>
        <v>0</v>
      </c>
      <c r="P268" s="156">
        <v>4607109947272</v>
      </c>
      <c r="Q268" s="160"/>
      <c r="R268" s="158">
        <f t="shared" si="27"/>
        <v>30.02</v>
      </c>
    </row>
    <row r="269" spans="1:18" ht="104.1" customHeight="1">
      <c r="A269" s="163">
        <v>254</v>
      </c>
      <c r="B269" s="143">
        <v>9403</v>
      </c>
      <c r="C269" s="144" t="s">
        <v>841</v>
      </c>
      <c r="D269" s="144"/>
      <c r="E269" s="145" t="s">
        <v>1716</v>
      </c>
      <c r="F269" s="146" t="s">
        <v>842</v>
      </c>
      <c r="G269" s="147" t="s">
        <v>843</v>
      </c>
      <c r="H269" s="148" t="str">
        <f t="shared" si="28"/>
        <v>фото1</v>
      </c>
      <c r="I269" s="149" t="s">
        <v>2084</v>
      </c>
      <c r="J269" s="150" t="s">
        <v>238</v>
      </c>
      <c r="K269" s="151">
        <v>5</v>
      </c>
      <c r="L269" s="152">
        <v>175.6</v>
      </c>
      <c r="M269" s="153">
        <v>1</v>
      </c>
      <c r="N269" s="159"/>
      <c r="O269" s="155">
        <f t="shared" si="26"/>
        <v>0</v>
      </c>
      <c r="P269" s="156">
        <v>4607109989500</v>
      </c>
      <c r="Q269" s="160"/>
      <c r="R269" s="158">
        <f t="shared" si="27"/>
        <v>35.119999999999997</v>
      </c>
    </row>
    <row r="270" spans="1:18" ht="104.1" customHeight="1">
      <c r="A270" s="163">
        <v>255</v>
      </c>
      <c r="B270" s="143">
        <v>7084</v>
      </c>
      <c r="C270" s="144" t="s">
        <v>456</v>
      </c>
      <c r="D270" s="144"/>
      <c r="E270" s="145" t="s">
        <v>1716</v>
      </c>
      <c r="F270" s="146" t="s">
        <v>407</v>
      </c>
      <c r="G270" s="147" t="s">
        <v>408</v>
      </c>
      <c r="H270" s="148" t="str">
        <f t="shared" si="28"/>
        <v>фото1</v>
      </c>
      <c r="I270" s="149" t="s">
        <v>2085</v>
      </c>
      <c r="J270" s="150" t="s">
        <v>237</v>
      </c>
      <c r="K270" s="151">
        <v>10</v>
      </c>
      <c r="L270" s="152">
        <v>259.5</v>
      </c>
      <c r="M270" s="153">
        <v>1</v>
      </c>
      <c r="N270" s="159"/>
      <c r="O270" s="155">
        <f t="shared" si="26"/>
        <v>0</v>
      </c>
      <c r="P270" s="156">
        <v>4607109947289</v>
      </c>
      <c r="Q270" s="160"/>
      <c r="R270" s="158">
        <f t="shared" si="27"/>
        <v>25.95</v>
      </c>
    </row>
    <row r="271" spans="1:18" ht="104.1" customHeight="1">
      <c r="A271" s="163">
        <v>256</v>
      </c>
      <c r="B271" s="143">
        <v>1408</v>
      </c>
      <c r="C271" s="144" t="s">
        <v>320</v>
      </c>
      <c r="D271" s="144"/>
      <c r="E271" s="145" t="s">
        <v>1716</v>
      </c>
      <c r="F271" s="146" t="s">
        <v>107</v>
      </c>
      <c r="G271" s="147" t="s">
        <v>106</v>
      </c>
      <c r="H271" s="148" t="str">
        <f t="shared" si="28"/>
        <v>фото1</v>
      </c>
      <c r="I271" s="149" t="s">
        <v>2018</v>
      </c>
      <c r="J271" s="150" t="s">
        <v>235</v>
      </c>
      <c r="K271" s="151">
        <v>10</v>
      </c>
      <c r="L271" s="152">
        <v>225.3</v>
      </c>
      <c r="M271" s="153">
        <v>1</v>
      </c>
      <c r="N271" s="159"/>
      <c r="O271" s="155">
        <f t="shared" si="26"/>
        <v>0</v>
      </c>
      <c r="P271" s="156">
        <v>4607109979655</v>
      </c>
      <c r="Q271" s="160"/>
      <c r="R271" s="158">
        <f t="shared" si="27"/>
        <v>22.53</v>
      </c>
    </row>
    <row r="272" spans="1:18" ht="104.1" customHeight="1">
      <c r="A272" s="163">
        <v>257</v>
      </c>
      <c r="B272" s="143">
        <v>1429</v>
      </c>
      <c r="C272" s="144" t="s">
        <v>844</v>
      </c>
      <c r="D272" s="144"/>
      <c r="E272" s="145" t="s">
        <v>1716</v>
      </c>
      <c r="F272" s="146" t="s">
        <v>845</v>
      </c>
      <c r="G272" s="147" t="s">
        <v>846</v>
      </c>
      <c r="H272" s="148" t="str">
        <f t="shared" si="28"/>
        <v>фото1</v>
      </c>
      <c r="I272" s="149" t="s">
        <v>2086</v>
      </c>
      <c r="J272" s="150" t="s">
        <v>238</v>
      </c>
      <c r="K272" s="151">
        <v>10</v>
      </c>
      <c r="L272" s="152">
        <v>270.89999999999998</v>
      </c>
      <c r="M272" s="153">
        <v>1</v>
      </c>
      <c r="N272" s="159"/>
      <c r="O272" s="155">
        <f t="shared" si="26"/>
        <v>0</v>
      </c>
      <c r="P272" s="156">
        <v>4607109930182</v>
      </c>
      <c r="Q272" s="160"/>
      <c r="R272" s="158">
        <f t="shared" si="27"/>
        <v>27.089999999999996</v>
      </c>
    </row>
    <row r="273" spans="1:18" ht="104.1" customHeight="1">
      <c r="A273" s="163">
        <v>258</v>
      </c>
      <c r="B273" s="143">
        <v>5347</v>
      </c>
      <c r="C273" s="144" t="s">
        <v>524</v>
      </c>
      <c r="D273" s="144"/>
      <c r="E273" s="145" t="s">
        <v>1716</v>
      </c>
      <c r="F273" s="146" t="s">
        <v>409</v>
      </c>
      <c r="G273" s="147" t="s">
        <v>410</v>
      </c>
      <c r="H273" s="148" t="str">
        <f t="shared" si="28"/>
        <v>фото1</v>
      </c>
      <c r="I273" s="149" t="s">
        <v>2087</v>
      </c>
      <c r="J273" s="150" t="s">
        <v>238</v>
      </c>
      <c r="K273" s="151">
        <v>10</v>
      </c>
      <c r="L273" s="152">
        <v>283.89999999999998</v>
      </c>
      <c r="M273" s="153">
        <v>1</v>
      </c>
      <c r="N273" s="159"/>
      <c r="O273" s="155">
        <f t="shared" si="26"/>
        <v>0</v>
      </c>
      <c r="P273" s="156">
        <v>4607109937761</v>
      </c>
      <c r="Q273" s="160"/>
      <c r="R273" s="158">
        <f t="shared" si="27"/>
        <v>28.389999999999997</v>
      </c>
    </row>
    <row r="274" spans="1:18" ht="104.1" customHeight="1">
      <c r="A274" s="163">
        <v>259</v>
      </c>
      <c r="B274" s="143">
        <v>9404</v>
      </c>
      <c r="C274" s="144" t="s">
        <v>847</v>
      </c>
      <c r="D274" s="144"/>
      <c r="E274" s="145" t="s">
        <v>1716</v>
      </c>
      <c r="F274" s="146" t="s">
        <v>848</v>
      </c>
      <c r="G274" s="147" t="s">
        <v>849</v>
      </c>
      <c r="H274" s="148" t="str">
        <f t="shared" si="28"/>
        <v>фото1</v>
      </c>
      <c r="I274" s="149" t="s">
        <v>2088</v>
      </c>
      <c r="J274" s="150" t="s">
        <v>238</v>
      </c>
      <c r="K274" s="151">
        <v>10</v>
      </c>
      <c r="L274" s="152">
        <v>300.2</v>
      </c>
      <c r="M274" s="153">
        <v>1</v>
      </c>
      <c r="N274" s="159"/>
      <c r="O274" s="155">
        <f t="shared" si="26"/>
        <v>0</v>
      </c>
      <c r="P274" s="156">
        <v>4607109969946</v>
      </c>
      <c r="Q274" s="160"/>
      <c r="R274" s="158">
        <f t="shared" si="27"/>
        <v>30.02</v>
      </c>
    </row>
    <row r="275" spans="1:18" ht="104.1" customHeight="1">
      <c r="A275" s="163">
        <v>260</v>
      </c>
      <c r="B275" s="143">
        <v>3828</v>
      </c>
      <c r="C275" s="144" t="s">
        <v>1362</v>
      </c>
      <c r="D275" s="144"/>
      <c r="E275" s="145" t="s">
        <v>1716</v>
      </c>
      <c r="F275" s="146" t="s">
        <v>1363</v>
      </c>
      <c r="G275" s="147" t="s">
        <v>1364</v>
      </c>
      <c r="H275" s="148" t="str">
        <f t="shared" si="28"/>
        <v>фото1</v>
      </c>
      <c r="I275" s="149" t="s">
        <v>2089</v>
      </c>
      <c r="J275" s="150" t="s">
        <v>238</v>
      </c>
      <c r="K275" s="151">
        <v>5</v>
      </c>
      <c r="L275" s="152">
        <v>187.8</v>
      </c>
      <c r="M275" s="153">
        <v>1</v>
      </c>
      <c r="N275" s="159"/>
      <c r="O275" s="155">
        <f t="shared" si="26"/>
        <v>0</v>
      </c>
      <c r="P275" s="156">
        <v>4607109930175</v>
      </c>
      <c r="Q275" s="160"/>
      <c r="R275" s="158">
        <f t="shared" si="27"/>
        <v>37.56</v>
      </c>
    </row>
    <row r="276" spans="1:18" ht="104.1" customHeight="1">
      <c r="A276" s="163">
        <v>261</v>
      </c>
      <c r="B276" s="143">
        <v>2777</v>
      </c>
      <c r="C276" s="144" t="s">
        <v>2090</v>
      </c>
      <c r="D276" s="144"/>
      <c r="E276" s="145" t="s">
        <v>1716</v>
      </c>
      <c r="F276" s="146" t="s">
        <v>2091</v>
      </c>
      <c r="G276" s="147" t="s">
        <v>2092</v>
      </c>
      <c r="H276" s="148" t="str">
        <f t="shared" ref="H276:H307" si="29">HYPERLINK("http://www.gardenbulbs.ru/images/Lilium_CL/thumbnails/"&amp;C276&amp;".jpg","фото1")</f>
        <v>фото1</v>
      </c>
      <c r="I276" s="149" t="s">
        <v>2055</v>
      </c>
      <c r="J276" s="150" t="s">
        <v>238</v>
      </c>
      <c r="K276" s="151">
        <v>10</v>
      </c>
      <c r="L276" s="152">
        <v>279</v>
      </c>
      <c r="M276" s="153">
        <v>1</v>
      </c>
      <c r="N276" s="159"/>
      <c r="O276" s="155">
        <f t="shared" ref="O276:O307" si="30">IF(ISERROR(L276*N276),0,L276*N276)</f>
        <v>0</v>
      </c>
      <c r="P276" s="156">
        <v>4607109962015</v>
      </c>
      <c r="Q276" s="160"/>
      <c r="R276" s="158">
        <f t="shared" ref="R276:R307" si="31">L276/K276</f>
        <v>27.9</v>
      </c>
    </row>
    <row r="277" spans="1:18" ht="104.1" customHeight="1">
      <c r="A277" s="163">
        <v>262</v>
      </c>
      <c r="B277" s="143">
        <v>13564</v>
      </c>
      <c r="C277" s="144" t="s">
        <v>2093</v>
      </c>
      <c r="D277" s="144"/>
      <c r="E277" s="145" t="s">
        <v>1716</v>
      </c>
      <c r="F277" s="146" t="s">
        <v>2094</v>
      </c>
      <c r="G277" s="147" t="s">
        <v>2095</v>
      </c>
      <c r="H277" s="148" t="str">
        <f t="shared" si="29"/>
        <v>фото1</v>
      </c>
      <c r="I277" s="149" t="s">
        <v>2018</v>
      </c>
      <c r="J277" s="150" t="s">
        <v>238</v>
      </c>
      <c r="K277" s="151">
        <v>10</v>
      </c>
      <c r="L277" s="152">
        <v>303.39999999999998</v>
      </c>
      <c r="M277" s="153">
        <v>1</v>
      </c>
      <c r="N277" s="159"/>
      <c r="O277" s="155">
        <f t="shared" si="30"/>
        <v>0</v>
      </c>
      <c r="P277" s="156">
        <v>4607109920121</v>
      </c>
      <c r="Q277" s="157">
        <v>2020</v>
      </c>
      <c r="R277" s="158">
        <f t="shared" si="31"/>
        <v>30.339999999999996</v>
      </c>
    </row>
    <row r="278" spans="1:18" ht="104.1" customHeight="1">
      <c r="A278" s="163">
        <v>263</v>
      </c>
      <c r="B278" s="143">
        <v>445</v>
      </c>
      <c r="C278" s="144" t="s">
        <v>525</v>
      </c>
      <c r="D278" s="144"/>
      <c r="E278" s="145" t="s">
        <v>1716</v>
      </c>
      <c r="F278" s="146" t="s">
        <v>526</v>
      </c>
      <c r="G278" s="147" t="s">
        <v>527</v>
      </c>
      <c r="H278" s="148" t="str">
        <f t="shared" si="29"/>
        <v>фото1</v>
      </c>
      <c r="I278" s="149" t="s">
        <v>2096</v>
      </c>
      <c r="J278" s="150" t="s">
        <v>19</v>
      </c>
      <c r="K278" s="151">
        <v>10</v>
      </c>
      <c r="L278" s="152">
        <v>274</v>
      </c>
      <c r="M278" s="153">
        <v>1</v>
      </c>
      <c r="N278" s="159"/>
      <c r="O278" s="155">
        <f t="shared" si="30"/>
        <v>0</v>
      </c>
      <c r="P278" s="156">
        <v>4607109961865</v>
      </c>
      <c r="Q278" s="160"/>
      <c r="R278" s="158">
        <f t="shared" si="31"/>
        <v>27.4</v>
      </c>
    </row>
    <row r="279" spans="1:18" ht="104.1" customHeight="1">
      <c r="A279" s="163">
        <v>264</v>
      </c>
      <c r="B279" s="143">
        <v>9406</v>
      </c>
      <c r="C279" s="144" t="s">
        <v>1365</v>
      </c>
      <c r="D279" s="144"/>
      <c r="E279" s="145" t="s">
        <v>1716</v>
      </c>
      <c r="F279" s="146" t="s">
        <v>1366</v>
      </c>
      <c r="G279" s="147" t="s">
        <v>1367</v>
      </c>
      <c r="H279" s="148" t="str">
        <f t="shared" si="29"/>
        <v>фото1</v>
      </c>
      <c r="I279" s="149" t="s">
        <v>2097</v>
      </c>
      <c r="J279" s="150" t="s">
        <v>238</v>
      </c>
      <c r="K279" s="151">
        <v>10</v>
      </c>
      <c r="L279" s="152">
        <v>265.89999999999998</v>
      </c>
      <c r="M279" s="153">
        <v>1</v>
      </c>
      <c r="N279" s="159"/>
      <c r="O279" s="155">
        <f t="shared" si="30"/>
        <v>0</v>
      </c>
      <c r="P279" s="156">
        <v>4607109976135</v>
      </c>
      <c r="Q279" s="160"/>
      <c r="R279" s="158">
        <f t="shared" si="31"/>
        <v>26.589999999999996</v>
      </c>
    </row>
    <row r="280" spans="1:18" ht="104.1" customHeight="1">
      <c r="A280" s="163">
        <v>265</v>
      </c>
      <c r="B280" s="143">
        <v>13565</v>
      </c>
      <c r="C280" s="144" t="s">
        <v>2098</v>
      </c>
      <c r="D280" s="144"/>
      <c r="E280" s="145" t="s">
        <v>1716</v>
      </c>
      <c r="F280" s="146" t="s">
        <v>2099</v>
      </c>
      <c r="G280" s="147" t="s">
        <v>2100</v>
      </c>
      <c r="H280" s="148" t="str">
        <f t="shared" si="29"/>
        <v>фото1</v>
      </c>
      <c r="I280" s="149" t="s">
        <v>2101</v>
      </c>
      <c r="J280" s="150" t="s">
        <v>238</v>
      </c>
      <c r="K280" s="151">
        <v>10</v>
      </c>
      <c r="L280" s="152">
        <v>308.3</v>
      </c>
      <c r="M280" s="153">
        <v>1</v>
      </c>
      <c r="N280" s="159"/>
      <c r="O280" s="155">
        <f t="shared" si="30"/>
        <v>0</v>
      </c>
      <c r="P280" s="156">
        <v>4607109920114</v>
      </c>
      <c r="Q280" s="157">
        <v>2020</v>
      </c>
      <c r="R280" s="158">
        <f t="shared" si="31"/>
        <v>30.830000000000002</v>
      </c>
    </row>
    <row r="281" spans="1:18" ht="104.1" customHeight="1">
      <c r="A281" s="163">
        <v>266</v>
      </c>
      <c r="B281" s="143">
        <v>1489</v>
      </c>
      <c r="C281" s="144" t="s">
        <v>528</v>
      </c>
      <c r="D281" s="144"/>
      <c r="E281" s="145" t="s">
        <v>1716</v>
      </c>
      <c r="F281" s="146" t="s">
        <v>529</v>
      </c>
      <c r="G281" s="147" t="s">
        <v>530</v>
      </c>
      <c r="H281" s="148" t="str">
        <f t="shared" si="29"/>
        <v>фото1</v>
      </c>
      <c r="I281" s="149" t="s">
        <v>2102</v>
      </c>
      <c r="J281" s="150" t="s">
        <v>237</v>
      </c>
      <c r="K281" s="151">
        <v>10</v>
      </c>
      <c r="L281" s="152">
        <v>262.8</v>
      </c>
      <c r="M281" s="153">
        <v>1</v>
      </c>
      <c r="N281" s="159"/>
      <c r="O281" s="155">
        <f t="shared" si="30"/>
        <v>0</v>
      </c>
      <c r="P281" s="156">
        <v>4607109963968</v>
      </c>
      <c r="Q281" s="160"/>
      <c r="R281" s="158">
        <f t="shared" si="31"/>
        <v>26.28</v>
      </c>
    </row>
    <row r="282" spans="1:18" ht="104.1" customHeight="1">
      <c r="A282" s="163">
        <v>267</v>
      </c>
      <c r="B282" s="143">
        <v>10658</v>
      </c>
      <c r="C282" s="144" t="s">
        <v>2103</v>
      </c>
      <c r="D282" s="144"/>
      <c r="E282" s="145" t="s">
        <v>1716</v>
      </c>
      <c r="F282" s="146" t="s">
        <v>2104</v>
      </c>
      <c r="G282" s="147" t="s">
        <v>2105</v>
      </c>
      <c r="H282" s="148" t="str">
        <f t="shared" si="29"/>
        <v>фото1</v>
      </c>
      <c r="I282" s="149" t="s">
        <v>2106</v>
      </c>
      <c r="J282" s="150" t="s">
        <v>238</v>
      </c>
      <c r="K282" s="151">
        <v>7</v>
      </c>
      <c r="L282" s="152">
        <v>219.3</v>
      </c>
      <c r="M282" s="153">
        <v>1</v>
      </c>
      <c r="N282" s="159"/>
      <c r="O282" s="155">
        <f t="shared" si="30"/>
        <v>0</v>
      </c>
      <c r="P282" s="156">
        <v>4607109926734</v>
      </c>
      <c r="Q282" s="160"/>
      <c r="R282" s="158">
        <f t="shared" si="31"/>
        <v>31.328571428571429</v>
      </c>
    </row>
    <row r="283" spans="1:18" ht="104.1" customHeight="1">
      <c r="A283" s="163">
        <v>268</v>
      </c>
      <c r="B283" s="143">
        <v>3482</v>
      </c>
      <c r="C283" s="144" t="s">
        <v>850</v>
      </c>
      <c r="D283" s="144"/>
      <c r="E283" s="145" t="s">
        <v>1716</v>
      </c>
      <c r="F283" s="146" t="s">
        <v>851</v>
      </c>
      <c r="G283" s="147" t="s">
        <v>852</v>
      </c>
      <c r="H283" s="148" t="str">
        <f t="shared" si="29"/>
        <v>фото1</v>
      </c>
      <c r="I283" s="149" t="s">
        <v>2107</v>
      </c>
      <c r="J283" s="150" t="s">
        <v>19</v>
      </c>
      <c r="K283" s="151">
        <v>10</v>
      </c>
      <c r="L283" s="152">
        <v>287.2</v>
      </c>
      <c r="M283" s="153">
        <v>1</v>
      </c>
      <c r="N283" s="159"/>
      <c r="O283" s="155">
        <f t="shared" si="30"/>
        <v>0</v>
      </c>
      <c r="P283" s="156">
        <v>4607109930137</v>
      </c>
      <c r="Q283" s="160"/>
      <c r="R283" s="158">
        <f t="shared" si="31"/>
        <v>28.72</v>
      </c>
    </row>
    <row r="284" spans="1:18" ht="104.1" customHeight="1">
      <c r="A284" s="163">
        <v>269</v>
      </c>
      <c r="B284" s="143">
        <v>2779</v>
      </c>
      <c r="C284" s="144" t="s">
        <v>321</v>
      </c>
      <c r="D284" s="144"/>
      <c r="E284" s="145" t="s">
        <v>1716</v>
      </c>
      <c r="F284" s="146" t="s">
        <v>109</v>
      </c>
      <c r="G284" s="147" t="s">
        <v>108</v>
      </c>
      <c r="H284" s="148" t="str">
        <f t="shared" si="29"/>
        <v>фото1</v>
      </c>
      <c r="I284" s="149" t="s">
        <v>2108</v>
      </c>
      <c r="J284" s="150" t="s">
        <v>238</v>
      </c>
      <c r="K284" s="151">
        <v>10</v>
      </c>
      <c r="L284" s="152">
        <v>347</v>
      </c>
      <c r="M284" s="153">
        <v>1</v>
      </c>
      <c r="N284" s="159"/>
      <c r="O284" s="155">
        <f t="shared" si="30"/>
        <v>0</v>
      </c>
      <c r="P284" s="156">
        <v>4607109961209</v>
      </c>
      <c r="Q284" s="160"/>
      <c r="R284" s="158">
        <f t="shared" si="31"/>
        <v>34.700000000000003</v>
      </c>
    </row>
    <row r="285" spans="1:18" ht="104.1" customHeight="1">
      <c r="A285" s="163">
        <v>270</v>
      </c>
      <c r="B285" s="143">
        <v>5746</v>
      </c>
      <c r="C285" s="144" t="s">
        <v>531</v>
      </c>
      <c r="D285" s="144"/>
      <c r="E285" s="145" t="s">
        <v>1716</v>
      </c>
      <c r="F285" s="146" t="s">
        <v>532</v>
      </c>
      <c r="G285" s="147" t="s">
        <v>533</v>
      </c>
      <c r="H285" s="148" t="str">
        <f t="shared" si="29"/>
        <v>фото1</v>
      </c>
      <c r="I285" s="149" t="s">
        <v>2109</v>
      </c>
      <c r="J285" s="150" t="s">
        <v>19</v>
      </c>
      <c r="K285" s="151">
        <v>10</v>
      </c>
      <c r="L285" s="152">
        <v>313.2</v>
      </c>
      <c r="M285" s="153">
        <v>1</v>
      </c>
      <c r="N285" s="159"/>
      <c r="O285" s="155">
        <f t="shared" si="30"/>
        <v>0</v>
      </c>
      <c r="P285" s="156">
        <v>4607109931684</v>
      </c>
      <c r="Q285" s="160"/>
      <c r="R285" s="158">
        <f t="shared" si="31"/>
        <v>31.32</v>
      </c>
    </row>
    <row r="286" spans="1:18" ht="104.1" customHeight="1">
      <c r="A286" s="163">
        <v>271</v>
      </c>
      <c r="B286" s="143">
        <v>204</v>
      </c>
      <c r="C286" s="144" t="s">
        <v>322</v>
      </c>
      <c r="D286" s="144"/>
      <c r="E286" s="145" t="s">
        <v>1716</v>
      </c>
      <c r="F286" s="146" t="s">
        <v>111</v>
      </c>
      <c r="G286" s="147" t="s">
        <v>110</v>
      </c>
      <c r="H286" s="148" t="str">
        <f t="shared" si="29"/>
        <v>фото1</v>
      </c>
      <c r="I286" s="149" t="s">
        <v>2110</v>
      </c>
      <c r="J286" s="150" t="s">
        <v>238</v>
      </c>
      <c r="K286" s="151">
        <v>10</v>
      </c>
      <c r="L286" s="152">
        <v>305.10000000000002</v>
      </c>
      <c r="M286" s="153">
        <v>1</v>
      </c>
      <c r="N286" s="159"/>
      <c r="O286" s="155">
        <f t="shared" si="30"/>
        <v>0</v>
      </c>
      <c r="P286" s="156">
        <v>4607109960639</v>
      </c>
      <c r="Q286" s="160"/>
      <c r="R286" s="158">
        <f t="shared" si="31"/>
        <v>30.51</v>
      </c>
    </row>
    <row r="287" spans="1:18" ht="104.1" customHeight="1">
      <c r="A287" s="163">
        <v>272</v>
      </c>
      <c r="B287" s="143">
        <v>5748</v>
      </c>
      <c r="C287" s="144" t="s">
        <v>534</v>
      </c>
      <c r="D287" s="144"/>
      <c r="E287" s="145" t="s">
        <v>1716</v>
      </c>
      <c r="F287" s="146" t="s">
        <v>535</v>
      </c>
      <c r="G287" s="147" t="s">
        <v>536</v>
      </c>
      <c r="H287" s="148" t="str">
        <f t="shared" si="29"/>
        <v>фото1</v>
      </c>
      <c r="I287" s="149" t="s">
        <v>2111</v>
      </c>
      <c r="J287" s="150" t="s">
        <v>19</v>
      </c>
      <c r="K287" s="151">
        <v>10</v>
      </c>
      <c r="L287" s="152">
        <v>295.3</v>
      </c>
      <c r="M287" s="153">
        <v>1</v>
      </c>
      <c r="N287" s="159"/>
      <c r="O287" s="155">
        <f t="shared" si="30"/>
        <v>0</v>
      </c>
      <c r="P287" s="156">
        <v>4607109931677</v>
      </c>
      <c r="Q287" s="160"/>
      <c r="R287" s="158">
        <f t="shared" si="31"/>
        <v>29.53</v>
      </c>
    </row>
    <row r="288" spans="1:18" ht="104.1" customHeight="1">
      <c r="A288" s="163">
        <v>273</v>
      </c>
      <c r="B288" s="143">
        <v>2999</v>
      </c>
      <c r="C288" s="144" t="s">
        <v>1368</v>
      </c>
      <c r="D288" s="144"/>
      <c r="E288" s="145" t="s">
        <v>1716</v>
      </c>
      <c r="F288" s="146" t="s">
        <v>1369</v>
      </c>
      <c r="G288" s="147" t="s">
        <v>1370</v>
      </c>
      <c r="H288" s="148" t="str">
        <f t="shared" si="29"/>
        <v>фото1</v>
      </c>
      <c r="I288" s="149" t="s">
        <v>2112</v>
      </c>
      <c r="J288" s="150" t="s">
        <v>238</v>
      </c>
      <c r="K288" s="151">
        <v>7</v>
      </c>
      <c r="L288" s="152">
        <v>204.5</v>
      </c>
      <c r="M288" s="153">
        <v>1</v>
      </c>
      <c r="N288" s="159"/>
      <c r="O288" s="155">
        <f t="shared" si="30"/>
        <v>0</v>
      </c>
      <c r="P288" s="156">
        <v>4607109959466</v>
      </c>
      <c r="Q288" s="160"/>
      <c r="R288" s="158">
        <f t="shared" si="31"/>
        <v>29.214285714285715</v>
      </c>
    </row>
    <row r="289" spans="1:18" ht="104.1" customHeight="1">
      <c r="A289" s="163">
        <v>274</v>
      </c>
      <c r="B289" s="143">
        <v>10660</v>
      </c>
      <c r="C289" s="144" t="s">
        <v>1191</v>
      </c>
      <c r="D289" s="144"/>
      <c r="E289" s="145" t="s">
        <v>1716</v>
      </c>
      <c r="F289" s="146" t="s">
        <v>1098</v>
      </c>
      <c r="G289" s="147" t="s">
        <v>1099</v>
      </c>
      <c r="H289" s="148" t="str">
        <f t="shared" si="29"/>
        <v>фото1</v>
      </c>
      <c r="I289" s="149" t="s">
        <v>2113</v>
      </c>
      <c r="J289" s="150" t="s">
        <v>238</v>
      </c>
      <c r="K289" s="151">
        <v>7</v>
      </c>
      <c r="L289" s="152">
        <v>262.60000000000002</v>
      </c>
      <c r="M289" s="153">
        <v>1</v>
      </c>
      <c r="N289" s="159"/>
      <c r="O289" s="155">
        <f t="shared" si="30"/>
        <v>0</v>
      </c>
      <c r="P289" s="156">
        <v>4607109926710</v>
      </c>
      <c r="Q289" s="160"/>
      <c r="R289" s="158">
        <f t="shared" si="31"/>
        <v>37.51428571428572</v>
      </c>
    </row>
    <row r="290" spans="1:18" ht="104.1" customHeight="1">
      <c r="A290" s="163">
        <v>275</v>
      </c>
      <c r="B290" s="143">
        <v>16510</v>
      </c>
      <c r="C290" s="144" t="s">
        <v>2114</v>
      </c>
      <c r="D290" s="144"/>
      <c r="E290" s="145" t="s">
        <v>1716</v>
      </c>
      <c r="F290" s="146" t="s">
        <v>2115</v>
      </c>
      <c r="G290" s="147" t="s">
        <v>2116</v>
      </c>
      <c r="H290" s="148" t="str">
        <f t="shared" si="29"/>
        <v>фото1</v>
      </c>
      <c r="I290" s="149" t="s">
        <v>2117</v>
      </c>
      <c r="J290" s="150" t="s">
        <v>238</v>
      </c>
      <c r="K290" s="151">
        <v>7</v>
      </c>
      <c r="L290" s="152">
        <v>219.3</v>
      </c>
      <c r="M290" s="153">
        <v>1</v>
      </c>
      <c r="N290" s="159"/>
      <c r="O290" s="155">
        <f t="shared" si="30"/>
        <v>0</v>
      </c>
      <c r="P290" s="156">
        <v>4607109912782</v>
      </c>
      <c r="Q290" s="164" t="s">
        <v>249</v>
      </c>
      <c r="R290" s="158">
        <f t="shared" si="31"/>
        <v>31.328571428571429</v>
      </c>
    </row>
    <row r="291" spans="1:18" ht="104.1" customHeight="1">
      <c r="A291" s="163">
        <v>276</v>
      </c>
      <c r="B291" s="143">
        <v>7091</v>
      </c>
      <c r="C291" s="144" t="s">
        <v>457</v>
      </c>
      <c r="D291" s="144"/>
      <c r="E291" s="145" t="s">
        <v>1716</v>
      </c>
      <c r="F291" s="146" t="s">
        <v>411</v>
      </c>
      <c r="G291" s="147" t="s">
        <v>412</v>
      </c>
      <c r="H291" s="148" t="str">
        <f t="shared" si="29"/>
        <v>фото1</v>
      </c>
      <c r="I291" s="149" t="s">
        <v>2118</v>
      </c>
      <c r="J291" s="150" t="s">
        <v>238</v>
      </c>
      <c r="K291" s="151">
        <v>10</v>
      </c>
      <c r="L291" s="152">
        <v>305.10000000000002</v>
      </c>
      <c r="M291" s="153">
        <v>1</v>
      </c>
      <c r="N291" s="159"/>
      <c r="O291" s="155">
        <f t="shared" si="30"/>
        <v>0</v>
      </c>
      <c r="P291" s="156">
        <v>4607109947357</v>
      </c>
      <c r="Q291" s="160"/>
      <c r="R291" s="158">
        <f t="shared" si="31"/>
        <v>30.51</v>
      </c>
    </row>
    <row r="292" spans="1:18" ht="104.1" customHeight="1">
      <c r="A292" s="163">
        <v>277</v>
      </c>
      <c r="B292" s="143">
        <v>6428</v>
      </c>
      <c r="C292" s="144" t="s">
        <v>664</v>
      </c>
      <c r="D292" s="144"/>
      <c r="E292" s="145" t="s">
        <v>1716</v>
      </c>
      <c r="F292" s="146" t="s">
        <v>665</v>
      </c>
      <c r="G292" s="147" t="s">
        <v>666</v>
      </c>
      <c r="H292" s="148" t="str">
        <f t="shared" si="29"/>
        <v>фото1</v>
      </c>
      <c r="I292" s="149" t="s">
        <v>2119</v>
      </c>
      <c r="J292" s="150" t="s">
        <v>238</v>
      </c>
      <c r="K292" s="151">
        <v>10</v>
      </c>
      <c r="L292" s="152">
        <v>293.7</v>
      </c>
      <c r="M292" s="153">
        <v>1</v>
      </c>
      <c r="N292" s="159"/>
      <c r="O292" s="155">
        <f t="shared" si="30"/>
        <v>0</v>
      </c>
      <c r="P292" s="156">
        <v>4607109931653</v>
      </c>
      <c r="Q292" s="160"/>
      <c r="R292" s="158">
        <f t="shared" si="31"/>
        <v>29.369999999999997</v>
      </c>
    </row>
    <row r="293" spans="1:18" ht="104.1" customHeight="1">
      <c r="A293" s="163">
        <v>278</v>
      </c>
      <c r="B293" s="143">
        <v>6989</v>
      </c>
      <c r="C293" s="144" t="s">
        <v>2120</v>
      </c>
      <c r="D293" s="144"/>
      <c r="E293" s="145" t="s">
        <v>1716</v>
      </c>
      <c r="F293" s="146" t="s">
        <v>2121</v>
      </c>
      <c r="G293" s="147" t="s">
        <v>2122</v>
      </c>
      <c r="H293" s="148" t="str">
        <f t="shared" si="29"/>
        <v>фото1</v>
      </c>
      <c r="I293" s="149" t="s">
        <v>2123</v>
      </c>
      <c r="J293" s="150" t="s">
        <v>237</v>
      </c>
      <c r="K293" s="151">
        <v>10</v>
      </c>
      <c r="L293" s="152">
        <v>251.4</v>
      </c>
      <c r="M293" s="153">
        <v>1</v>
      </c>
      <c r="N293" s="159"/>
      <c r="O293" s="155">
        <f t="shared" si="30"/>
        <v>0</v>
      </c>
      <c r="P293" s="156">
        <v>4607109930120</v>
      </c>
      <c r="Q293" s="160"/>
      <c r="R293" s="158">
        <f t="shared" si="31"/>
        <v>25.14</v>
      </c>
    </row>
    <row r="294" spans="1:18" ht="104.1" customHeight="1">
      <c r="A294" s="163">
        <v>279</v>
      </c>
      <c r="B294" s="143">
        <v>13566</v>
      </c>
      <c r="C294" s="144" t="s">
        <v>1371</v>
      </c>
      <c r="D294" s="144"/>
      <c r="E294" s="145" t="s">
        <v>1716</v>
      </c>
      <c r="F294" s="146" t="s">
        <v>1372</v>
      </c>
      <c r="G294" s="147" t="s">
        <v>1373</v>
      </c>
      <c r="H294" s="148" t="str">
        <f t="shared" si="29"/>
        <v>фото1</v>
      </c>
      <c r="I294" s="149" t="s">
        <v>2124</v>
      </c>
      <c r="J294" s="150" t="s">
        <v>238</v>
      </c>
      <c r="K294" s="151">
        <v>10</v>
      </c>
      <c r="L294" s="152">
        <v>295.3</v>
      </c>
      <c r="M294" s="153">
        <v>1</v>
      </c>
      <c r="N294" s="159"/>
      <c r="O294" s="155">
        <f t="shared" si="30"/>
        <v>0</v>
      </c>
      <c r="P294" s="156">
        <v>4607109920107</v>
      </c>
      <c r="Q294" s="157">
        <v>2020</v>
      </c>
      <c r="R294" s="158">
        <f t="shared" si="31"/>
        <v>29.53</v>
      </c>
    </row>
    <row r="295" spans="1:18" ht="104.1" customHeight="1">
      <c r="A295" s="163">
        <v>280</v>
      </c>
      <c r="B295" s="143">
        <v>13567</v>
      </c>
      <c r="C295" s="144" t="s">
        <v>1374</v>
      </c>
      <c r="D295" s="144"/>
      <c r="E295" s="145" t="s">
        <v>1716</v>
      </c>
      <c r="F295" s="146" t="s">
        <v>1375</v>
      </c>
      <c r="G295" s="147" t="s">
        <v>1376</v>
      </c>
      <c r="H295" s="148" t="str">
        <f t="shared" si="29"/>
        <v>фото1</v>
      </c>
      <c r="I295" s="149" t="s">
        <v>2125</v>
      </c>
      <c r="J295" s="150" t="s">
        <v>238</v>
      </c>
      <c r="K295" s="151">
        <v>10</v>
      </c>
      <c r="L295" s="152">
        <v>295.3</v>
      </c>
      <c r="M295" s="153">
        <v>1</v>
      </c>
      <c r="N295" s="159"/>
      <c r="O295" s="155">
        <f t="shared" si="30"/>
        <v>0</v>
      </c>
      <c r="P295" s="156">
        <v>4607109920091</v>
      </c>
      <c r="Q295" s="157">
        <v>2020</v>
      </c>
      <c r="R295" s="158">
        <f t="shared" si="31"/>
        <v>29.53</v>
      </c>
    </row>
    <row r="296" spans="1:18" ht="104.1" customHeight="1">
      <c r="A296" s="163">
        <v>281</v>
      </c>
      <c r="B296" s="143">
        <v>5783</v>
      </c>
      <c r="C296" s="144" t="s">
        <v>1377</v>
      </c>
      <c r="D296" s="144"/>
      <c r="E296" s="145" t="s">
        <v>1716</v>
      </c>
      <c r="F296" s="146" t="s">
        <v>1378</v>
      </c>
      <c r="G296" s="147" t="s">
        <v>1379</v>
      </c>
      <c r="H296" s="148" t="str">
        <f t="shared" si="29"/>
        <v>фото1</v>
      </c>
      <c r="I296" s="149" t="s">
        <v>2126</v>
      </c>
      <c r="J296" s="150" t="s">
        <v>238</v>
      </c>
      <c r="K296" s="151">
        <v>3</v>
      </c>
      <c r="L296" s="152">
        <v>142</v>
      </c>
      <c r="M296" s="153">
        <v>1</v>
      </c>
      <c r="N296" s="159"/>
      <c r="O296" s="155">
        <f t="shared" si="30"/>
        <v>0</v>
      </c>
      <c r="P296" s="156">
        <v>4607109931158</v>
      </c>
      <c r="Q296" s="160"/>
      <c r="R296" s="158">
        <f t="shared" si="31"/>
        <v>47.333333333333336</v>
      </c>
    </row>
    <row r="297" spans="1:18" ht="104.1" customHeight="1">
      <c r="A297" s="163">
        <v>282</v>
      </c>
      <c r="B297" s="143">
        <v>2980</v>
      </c>
      <c r="C297" s="144" t="s">
        <v>1380</v>
      </c>
      <c r="D297" s="144"/>
      <c r="E297" s="145" t="s">
        <v>1716</v>
      </c>
      <c r="F297" s="146" t="s">
        <v>1381</v>
      </c>
      <c r="G297" s="147" t="s">
        <v>1382</v>
      </c>
      <c r="H297" s="148" t="str">
        <f t="shared" si="29"/>
        <v>фото1</v>
      </c>
      <c r="I297" s="149" t="s">
        <v>2127</v>
      </c>
      <c r="J297" s="150" t="s">
        <v>238</v>
      </c>
      <c r="K297" s="151">
        <v>5</v>
      </c>
      <c r="L297" s="152">
        <v>170.1</v>
      </c>
      <c r="M297" s="153">
        <v>1</v>
      </c>
      <c r="N297" s="159"/>
      <c r="O297" s="155">
        <f t="shared" si="30"/>
        <v>0</v>
      </c>
      <c r="P297" s="156">
        <v>4607109930113</v>
      </c>
      <c r="Q297" s="160"/>
      <c r="R297" s="158">
        <f t="shared" si="31"/>
        <v>34.019999999999996</v>
      </c>
    </row>
    <row r="298" spans="1:18" ht="104.1" customHeight="1">
      <c r="A298" s="163">
        <v>283</v>
      </c>
      <c r="B298" s="143">
        <v>13568</v>
      </c>
      <c r="C298" s="144" t="s">
        <v>2128</v>
      </c>
      <c r="D298" s="144"/>
      <c r="E298" s="145" t="s">
        <v>1716</v>
      </c>
      <c r="F298" s="146" t="s">
        <v>2129</v>
      </c>
      <c r="G298" s="147" t="s">
        <v>2130</v>
      </c>
      <c r="H298" s="148" t="str">
        <f t="shared" si="29"/>
        <v>фото1</v>
      </c>
      <c r="I298" s="149" t="s">
        <v>2131</v>
      </c>
      <c r="J298" s="150" t="s">
        <v>238</v>
      </c>
      <c r="K298" s="151">
        <v>5</v>
      </c>
      <c r="L298" s="152">
        <v>170.1</v>
      </c>
      <c r="M298" s="153">
        <v>1</v>
      </c>
      <c r="N298" s="159"/>
      <c r="O298" s="155">
        <f t="shared" si="30"/>
        <v>0</v>
      </c>
      <c r="P298" s="156">
        <v>4607109920084</v>
      </c>
      <c r="Q298" s="157">
        <v>2020</v>
      </c>
      <c r="R298" s="158">
        <f t="shared" si="31"/>
        <v>34.019999999999996</v>
      </c>
    </row>
    <row r="299" spans="1:18" ht="104.1" customHeight="1">
      <c r="A299" s="163">
        <v>284</v>
      </c>
      <c r="B299" s="143">
        <v>3829</v>
      </c>
      <c r="C299" s="144" t="s">
        <v>853</v>
      </c>
      <c r="D299" s="144"/>
      <c r="E299" s="145" t="s">
        <v>1716</v>
      </c>
      <c r="F299" s="146" t="s">
        <v>854</v>
      </c>
      <c r="G299" s="147" t="s">
        <v>855</v>
      </c>
      <c r="H299" s="148" t="str">
        <f t="shared" si="29"/>
        <v>фото1</v>
      </c>
      <c r="I299" s="149" t="s">
        <v>2132</v>
      </c>
      <c r="J299" s="150" t="s">
        <v>238</v>
      </c>
      <c r="K299" s="151">
        <v>5</v>
      </c>
      <c r="L299" s="152">
        <v>170.1</v>
      </c>
      <c r="M299" s="153">
        <v>1</v>
      </c>
      <c r="N299" s="159"/>
      <c r="O299" s="155">
        <f t="shared" si="30"/>
        <v>0</v>
      </c>
      <c r="P299" s="156">
        <v>4607109930106</v>
      </c>
      <c r="Q299" s="160"/>
      <c r="R299" s="158">
        <f t="shared" si="31"/>
        <v>34.019999999999996</v>
      </c>
    </row>
    <row r="300" spans="1:18" ht="104.1" customHeight="1">
      <c r="A300" s="163">
        <v>285</v>
      </c>
      <c r="B300" s="143">
        <v>9407</v>
      </c>
      <c r="C300" s="144" t="s">
        <v>1192</v>
      </c>
      <c r="D300" s="144"/>
      <c r="E300" s="145" t="s">
        <v>1716</v>
      </c>
      <c r="F300" s="146" t="s">
        <v>1100</v>
      </c>
      <c r="G300" s="147" t="s">
        <v>1101</v>
      </c>
      <c r="H300" s="148" t="str">
        <f t="shared" si="29"/>
        <v>фото1</v>
      </c>
      <c r="I300" s="149" t="s">
        <v>2133</v>
      </c>
      <c r="J300" s="150" t="s">
        <v>238</v>
      </c>
      <c r="K300" s="151">
        <v>5</v>
      </c>
      <c r="L300" s="152">
        <v>167.4</v>
      </c>
      <c r="M300" s="153">
        <v>1</v>
      </c>
      <c r="N300" s="159"/>
      <c r="O300" s="155">
        <f t="shared" si="30"/>
        <v>0</v>
      </c>
      <c r="P300" s="156">
        <v>4607109954256</v>
      </c>
      <c r="Q300" s="160"/>
      <c r="R300" s="158">
        <f t="shared" si="31"/>
        <v>33.480000000000004</v>
      </c>
    </row>
    <row r="301" spans="1:18" ht="104.1" customHeight="1">
      <c r="A301" s="163">
        <v>286</v>
      </c>
      <c r="B301" s="143">
        <v>9408</v>
      </c>
      <c r="C301" s="144" t="s">
        <v>1193</v>
      </c>
      <c r="D301" s="144"/>
      <c r="E301" s="145" t="s">
        <v>1716</v>
      </c>
      <c r="F301" s="146" t="s">
        <v>1102</v>
      </c>
      <c r="G301" s="147" t="s">
        <v>1103</v>
      </c>
      <c r="H301" s="148" t="str">
        <f t="shared" si="29"/>
        <v>фото1</v>
      </c>
      <c r="I301" s="149" t="s">
        <v>2134</v>
      </c>
      <c r="J301" s="150" t="s">
        <v>238</v>
      </c>
      <c r="K301" s="151">
        <v>10</v>
      </c>
      <c r="L301" s="152">
        <v>265.89999999999998</v>
      </c>
      <c r="M301" s="153">
        <v>1</v>
      </c>
      <c r="N301" s="159"/>
      <c r="O301" s="155">
        <f t="shared" si="30"/>
        <v>0</v>
      </c>
      <c r="P301" s="156">
        <v>4607109954263</v>
      </c>
      <c r="Q301" s="160"/>
      <c r="R301" s="158">
        <f t="shared" si="31"/>
        <v>26.589999999999996</v>
      </c>
    </row>
    <row r="302" spans="1:18" ht="104.1" customHeight="1">
      <c r="A302" s="163">
        <v>287</v>
      </c>
      <c r="B302" s="143">
        <v>16519</v>
      </c>
      <c r="C302" s="144" t="s">
        <v>2135</v>
      </c>
      <c r="D302" s="144"/>
      <c r="E302" s="145" t="s">
        <v>1716</v>
      </c>
      <c r="F302" s="146" t="s">
        <v>2136</v>
      </c>
      <c r="G302" s="147" t="s">
        <v>2137</v>
      </c>
      <c r="H302" s="148" t="str">
        <f t="shared" si="29"/>
        <v>фото1</v>
      </c>
      <c r="I302" s="149" t="s">
        <v>2138</v>
      </c>
      <c r="J302" s="150" t="s">
        <v>238</v>
      </c>
      <c r="K302" s="151">
        <v>7</v>
      </c>
      <c r="L302" s="152">
        <v>221.6</v>
      </c>
      <c r="M302" s="153">
        <v>1</v>
      </c>
      <c r="N302" s="159"/>
      <c r="O302" s="155">
        <f t="shared" si="30"/>
        <v>0</v>
      </c>
      <c r="P302" s="156">
        <v>4607109912690</v>
      </c>
      <c r="Q302" s="164" t="s">
        <v>249</v>
      </c>
      <c r="R302" s="158">
        <f t="shared" si="31"/>
        <v>31.657142857142855</v>
      </c>
    </row>
    <row r="303" spans="1:18" ht="104.1" customHeight="1">
      <c r="A303" s="163">
        <v>288</v>
      </c>
      <c r="B303" s="143">
        <v>9409</v>
      </c>
      <c r="C303" s="144" t="s">
        <v>1383</v>
      </c>
      <c r="D303" s="144"/>
      <c r="E303" s="145" t="s">
        <v>1716</v>
      </c>
      <c r="F303" s="146" t="s">
        <v>1384</v>
      </c>
      <c r="G303" s="147" t="s">
        <v>1385</v>
      </c>
      <c r="H303" s="148" t="str">
        <f t="shared" si="29"/>
        <v>фото1</v>
      </c>
      <c r="I303" s="149" t="s">
        <v>2139</v>
      </c>
      <c r="J303" s="150" t="s">
        <v>238</v>
      </c>
      <c r="K303" s="151">
        <v>7</v>
      </c>
      <c r="L303" s="152">
        <v>219.3</v>
      </c>
      <c r="M303" s="153">
        <v>1</v>
      </c>
      <c r="N303" s="159"/>
      <c r="O303" s="155">
        <f t="shared" si="30"/>
        <v>0</v>
      </c>
      <c r="P303" s="156">
        <v>4607109989531</v>
      </c>
      <c r="Q303" s="160"/>
      <c r="R303" s="158">
        <f t="shared" si="31"/>
        <v>31.328571428571429</v>
      </c>
    </row>
    <row r="304" spans="1:18" ht="104.1" customHeight="1">
      <c r="A304" s="163">
        <v>289</v>
      </c>
      <c r="B304" s="143">
        <v>3822</v>
      </c>
      <c r="C304" s="144" t="s">
        <v>856</v>
      </c>
      <c r="D304" s="144"/>
      <c r="E304" s="145" t="s">
        <v>1716</v>
      </c>
      <c r="F304" s="146" t="s">
        <v>857</v>
      </c>
      <c r="G304" s="147" t="s">
        <v>858</v>
      </c>
      <c r="H304" s="148" t="str">
        <f t="shared" si="29"/>
        <v>фото1</v>
      </c>
      <c r="I304" s="149" t="s">
        <v>2140</v>
      </c>
      <c r="J304" s="150" t="s">
        <v>238</v>
      </c>
      <c r="K304" s="151">
        <v>10</v>
      </c>
      <c r="L304" s="152">
        <v>313.39999999999998</v>
      </c>
      <c r="M304" s="153">
        <v>1</v>
      </c>
      <c r="N304" s="159"/>
      <c r="O304" s="155">
        <f t="shared" si="30"/>
        <v>0</v>
      </c>
      <c r="P304" s="156">
        <v>4607109930083</v>
      </c>
      <c r="Q304" s="160"/>
      <c r="R304" s="158">
        <f t="shared" si="31"/>
        <v>31.339999999999996</v>
      </c>
    </row>
    <row r="305" spans="1:18" ht="104.1" customHeight="1">
      <c r="A305" s="163">
        <v>290</v>
      </c>
      <c r="B305" s="143">
        <v>2993</v>
      </c>
      <c r="C305" s="144" t="s">
        <v>2141</v>
      </c>
      <c r="D305" s="144"/>
      <c r="E305" s="145" t="s">
        <v>1716</v>
      </c>
      <c r="F305" s="146" t="s">
        <v>2142</v>
      </c>
      <c r="G305" s="147" t="s">
        <v>2143</v>
      </c>
      <c r="H305" s="148" t="str">
        <f t="shared" si="29"/>
        <v>фото1</v>
      </c>
      <c r="I305" s="149" t="s">
        <v>2144</v>
      </c>
      <c r="J305" s="150" t="s">
        <v>235</v>
      </c>
      <c r="K305" s="151">
        <v>10</v>
      </c>
      <c r="L305" s="152">
        <v>243.2</v>
      </c>
      <c r="M305" s="153">
        <v>1</v>
      </c>
      <c r="N305" s="159"/>
      <c r="O305" s="155">
        <f t="shared" si="30"/>
        <v>0</v>
      </c>
      <c r="P305" s="156">
        <v>4607109959428</v>
      </c>
      <c r="Q305" s="160"/>
      <c r="R305" s="158">
        <f t="shared" si="31"/>
        <v>24.32</v>
      </c>
    </row>
    <row r="306" spans="1:18" ht="104.1" customHeight="1">
      <c r="A306" s="163">
        <v>291</v>
      </c>
      <c r="B306" s="143">
        <v>6440</v>
      </c>
      <c r="C306" s="144" t="s">
        <v>2145</v>
      </c>
      <c r="D306" s="144"/>
      <c r="E306" s="145" t="s">
        <v>1716</v>
      </c>
      <c r="F306" s="146" t="s">
        <v>2146</v>
      </c>
      <c r="G306" s="147" t="s">
        <v>2147</v>
      </c>
      <c r="H306" s="148" t="str">
        <f t="shared" si="29"/>
        <v>фото1</v>
      </c>
      <c r="I306" s="149" t="s">
        <v>2148</v>
      </c>
      <c r="J306" s="150" t="s">
        <v>237</v>
      </c>
      <c r="K306" s="151">
        <v>10</v>
      </c>
      <c r="L306" s="152">
        <v>235.1</v>
      </c>
      <c r="M306" s="153">
        <v>1</v>
      </c>
      <c r="N306" s="159"/>
      <c r="O306" s="155">
        <f t="shared" si="30"/>
        <v>0</v>
      </c>
      <c r="P306" s="156">
        <v>4607109931622</v>
      </c>
      <c r="Q306" s="160"/>
      <c r="R306" s="158">
        <f t="shared" si="31"/>
        <v>23.509999999999998</v>
      </c>
    </row>
    <row r="307" spans="1:18" ht="104.1" customHeight="1">
      <c r="A307" s="163">
        <v>292</v>
      </c>
      <c r="B307" s="143">
        <v>13569</v>
      </c>
      <c r="C307" s="144" t="s">
        <v>1386</v>
      </c>
      <c r="D307" s="144"/>
      <c r="E307" s="145" t="s">
        <v>1716</v>
      </c>
      <c r="F307" s="146" t="s">
        <v>1387</v>
      </c>
      <c r="G307" s="147" t="s">
        <v>1388</v>
      </c>
      <c r="H307" s="148" t="str">
        <f t="shared" si="29"/>
        <v>фото1</v>
      </c>
      <c r="I307" s="149" t="s">
        <v>2149</v>
      </c>
      <c r="J307" s="150" t="s">
        <v>237</v>
      </c>
      <c r="K307" s="151">
        <v>10</v>
      </c>
      <c r="L307" s="152">
        <v>225.3</v>
      </c>
      <c r="M307" s="153">
        <v>1</v>
      </c>
      <c r="N307" s="159"/>
      <c r="O307" s="155">
        <f t="shared" si="30"/>
        <v>0</v>
      </c>
      <c r="P307" s="156">
        <v>4607109920077</v>
      </c>
      <c r="Q307" s="157">
        <v>2020</v>
      </c>
      <c r="R307" s="158">
        <f t="shared" si="31"/>
        <v>22.53</v>
      </c>
    </row>
    <row r="308" spans="1:18" ht="15">
      <c r="A308" s="163">
        <v>293</v>
      </c>
      <c r="B308" s="135"/>
      <c r="C308" s="136"/>
      <c r="D308" s="136"/>
      <c r="E308" s="137"/>
      <c r="F308" s="138" t="s">
        <v>123</v>
      </c>
      <c r="G308" s="138"/>
      <c r="H308" s="139"/>
      <c r="I308" s="140"/>
      <c r="J308" s="136"/>
      <c r="K308" s="141"/>
      <c r="L308" s="136"/>
      <c r="M308" s="142"/>
      <c r="N308" s="136"/>
      <c r="O308" s="136"/>
      <c r="P308" s="136"/>
      <c r="Q308" s="136"/>
      <c r="R308" s="136"/>
    </row>
    <row r="309" spans="1:18" ht="104.1" customHeight="1">
      <c r="A309" s="163">
        <v>294</v>
      </c>
      <c r="B309" s="143">
        <v>13570</v>
      </c>
      <c r="C309" s="144" t="s">
        <v>1389</v>
      </c>
      <c r="D309" s="144"/>
      <c r="E309" s="145" t="s">
        <v>2150</v>
      </c>
      <c r="F309" s="146" t="s">
        <v>2151</v>
      </c>
      <c r="G309" s="147" t="s">
        <v>2152</v>
      </c>
      <c r="H309" s="148" t="str">
        <f t="shared" ref="H309:H336" si="32">HYPERLINK("http://www.gardenbulbs.ru/images/Lilium_CL/thumbnails/"&amp;C309&amp;".jpg","фото1")</f>
        <v>фото1</v>
      </c>
      <c r="I309" s="149" t="s">
        <v>2153</v>
      </c>
      <c r="J309" s="150" t="s">
        <v>238</v>
      </c>
      <c r="K309" s="151">
        <v>5</v>
      </c>
      <c r="L309" s="152">
        <v>192.9</v>
      </c>
      <c r="M309" s="153">
        <v>1</v>
      </c>
      <c r="N309" s="159"/>
      <c r="O309" s="155">
        <f t="shared" ref="O309:O336" si="33">IF(ISERROR(L309*N309),0,L309*N309)</f>
        <v>0</v>
      </c>
      <c r="P309" s="156">
        <v>4607109920060</v>
      </c>
      <c r="Q309" s="157">
        <v>2020</v>
      </c>
      <c r="R309" s="158">
        <f t="shared" ref="R309:R336" si="34">L309/K309</f>
        <v>38.58</v>
      </c>
    </row>
    <row r="310" spans="1:18" ht="104.1" customHeight="1">
      <c r="A310" s="163">
        <v>295</v>
      </c>
      <c r="B310" s="143">
        <v>10661</v>
      </c>
      <c r="C310" s="144" t="s">
        <v>1605</v>
      </c>
      <c r="D310" s="144"/>
      <c r="E310" s="145" t="s">
        <v>2150</v>
      </c>
      <c r="F310" s="146" t="s">
        <v>2154</v>
      </c>
      <c r="G310" s="147" t="s">
        <v>2155</v>
      </c>
      <c r="H310" s="148" t="str">
        <f t="shared" si="32"/>
        <v>фото1</v>
      </c>
      <c r="I310" s="149" t="s">
        <v>2156</v>
      </c>
      <c r="J310" s="150" t="s">
        <v>238</v>
      </c>
      <c r="K310" s="151">
        <v>5</v>
      </c>
      <c r="L310" s="152">
        <v>205.1</v>
      </c>
      <c r="M310" s="153">
        <v>1</v>
      </c>
      <c r="N310" s="159"/>
      <c r="O310" s="155">
        <f t="shared" si="33"/>
        <v>0</v>
      </c>
      <c r="P310" s="156">
        <v>4607109926697</v>
      </c>
      <c r="Q310" s="160"/>
      <c r="R310" s="158">
        <f t="shared" si="34"/>
        <v>41.019999999999996</v>
      </c>
    </row>
    <row r="311" spans="1:18" ht="104.1" customHeight="1">
      <c r="A311" s="163">
        <v>296</v>
      </c>
      <c r="B311" s="143">
        <v>9412</v>
      </c>
      <c r="C311" s="144" t="s">
        <v>2157</v>
      </c>
      <c r="D311" s="144"/>
      <c r="E311" s="145" t="s">
        <v>2150</v>
      </c>
      <c r="F311" s="146" t="s">
        <v>2158</v>
      </c>
      <c r="G311" s="147" t="s">
        <v>2159</v>
      </c>
      <c r="H311" s="148" t="str">
        <f t="shared" si="32"/>
        <v>фото1</v>
      </c>
      <c r="I311" s="149" t="s">
        <v>2160</v>
      </c>
      <c r="J311" s="150" t="s">
        <v>238</v>
      </c>
      <c r="K311" s="151">
        <v>5</v>
      </c>
      <c r="L311" s="152">
        <v>234.5</v>
      </c>
      <c r="M311" s="153">
        <v>1</v>
      </c>
      <c r="N311" s="159"/>
      <c r="O311" s="155">
        <f t="shared" si="33"/>
        <v>0</v>
      </c>
      <c r="P311" s="156">
        <v>4607109976005</v>
      </c>
      <c r="Q311" s="160"/>
      <c r="R311" s="158">
        <f t="shared" si="34"/>
        <v>46.9</v>
      </c>
    </row>
    <row r="312" spans="1:18" ht="104.1" customHeight="1">
      <c r="A312" s="163">
        <v>297</v>
      </c>
      <c r="B312" s="143">
        <v>10662</v>
      </c>
      <c r="C312" s="144" t="s">
        <v>2161</v>
      </c>
      <c r="D312" s="144"/>
      <c r="E312" s="145" t="s">
        <v>2150</v>
      </c>
      <c r="F312" s="146" t="s">
        <v>2162</v>
      </c>
      <c r="G312" s="147" t="s">
        <v>2163</v>
      </c>
      <c r="H312" s="148" t="str">
        <f t="shared" si="32"/>
        <v>фото1</v>
      </c>
      <c r="I312" s="149" t="s">
        <v>2164</v>
      </c>
      <c r="J312" s="150" t="s">
        <v>238</v>
      </c>
      <c r="K312" s="151">
        <v>5</v>
      </c>
      <c r="L312" s="152">
        <v>277.5</v>
      </c>
      <c r="M312" s="153">
        <v>1</v>
      </c>
      <c r="N312" s="159"/>
      <c r="O312" s="155">
        <f t="shared" si="33"/>
        <v>0</v>
      </c>
      <c r="P312" s="156">
        <v>4607109926680</v>
      </c>
      <c r="Q312" s="160"/>
      <c r="R312" s="158">
        <f t="shared" si="34"/>
        <v>55.5</v>
      </c>
    </row>
    <row r="313" spans="1:18" ht="104.1" customHeight="1">
      <c r="A313" s="163">
        <v>298</v>
      </c>
      <c r="B313" s="143">
        <v>9414</v>
      </c>
      <c r="C313" s="144" t="s">
        <v>1194</v>
      </c>
      <c r="D313" s="144"/>
      <c r="E313" s="145" t="s">
        <v>2150</v>
      </c>
      <c r="F313" s="146" t="s">
        <v>610</v>
      </c>
      <c r="G313" s="147" t="s">
        <v>609</v>
      </c>
      <c r="H313" s="148" t="str">
        <f t="shared" si="32"/>
        <v>фото1</v>
      </c>
      <c r="I313" s="149" t="s">
        <v>2165</v>
      </c>
      <c r="J313" s="150" t="s">
        <v>238</v>
      </c>
      <c r="K313" s="151">
        <v>5</v>
      </c>
      <c r="L313" s="152">
        <v>234.5</v>
      </c>
      <c r="M313" s="153">
        <v>1</v>
      </c>
      <c r="N313" s="159"/>
      <c r="O313" s="155">
        <f t="shared" si="33"/>
        <v>0</v>
      </c>
      <c r="P313" s="156">
        <v>4607109969960</v>
      </c>
      <c r="Q313" s="160"/>
      <c r="R313" s="158">
        <f t="shared" si="34"/>
        <v>46.9</v>
      </c>
    </row>
    <row r="314" spans="1:18" ht="104.1" customHeight="1">
      <c r="A314" s="163">
        <v>299</v>
      </c>
      <c r="B314" s="143">
        <v>3037</v>
      </c>
      <c r="C314" s="144" t="s">
        <v>2166</v>
      </c>
      <c r="D314" s="144"/>
      <c r="E314" s="145" t="s">
        <v>2150</v>
      </c>
      <c r="F314" s="146" t="s">
        <v>2167</v>
      </c>
      <c r="G314" s="147" t="s">
        <v>2168</v>
      </c>
      <c r="H314" s="148" t="str">
        <f t="shared" si="32"/>
        <v>фото1</v>
      </c>
      <c r="I314" s="149" t="s">
        <v>2169</v>
      </c>
      <c r="J314" s="150" t="s">
        <v>238</v>
      </c>
      <c r="K314" s="151">
        <v>5</v>
      </c>
      <c r="L314" s="152">
        <v>240.3</v>
      </c>
      <c r="M314" s="153">
        <v>1</v>
      </c>
      <c r="N314" s="159"/>
      <c r="O314" s="155">
        <f t="shared" si="33"/>
        <v>0</v>
      </c>
      <c r="P314" s="156">
        <v>4607109959480</v>
      </c>
      <c r="Q314" s="160"/>
      <c r="R314" s="158">
        <f t="shared" si="34"/>
        <v>48.06</v>
      </c>
    </row>
    <row r="315" spans="1:18" ht="104.1" customHeight="1">
      <c r="A315" s="163">
        <v>300</v>
      </c>
      <c r="B315" s="143">
        <v>16483</v>
      </c>
      <c r="C315" s="144" t="s">
        <v>2170</v>
      </c>
      <c r="D315" s="144"/>
      <c r="E315" s="145" t="s">
        <v>2150</v>
      </c>
      <c r="F315" s="146" t="s">
        <v>2171</v>
      </c>
      <c r="G315" s="147" t="s">
        <v>2172</v>
      </c>
      <c r="H315" s="148" t="str">
        <f t="shared" si="32"/>
        <v>фото1</v>
      </c>
      <c r="I315" s="149" t="s">
        <v>2173</v>
      </c>
      <c r="J315" s="150" t="s">
        <v>238</v>
      </c>
      <c r="K315" s="151">
        <v>5</v>
      </c>
      <c r="L315" s="152">
        <v>284.10000000000002</v>
      </c>
      <c r="M315" s="153">
        <v>1</v>
      </c>
      <c r="N315" s="159"/>
      <c r="O315" s="155">
        <f t="shared" si="33"/>
        <v>0</v>
      </c>
      <c r="P315" s="156">
        <v>4607109913055</v>
      </c>
      <c r="Q315" s="164" t="s">
        <v>249</v>
      </c>
      <c r="R315" s="158">
        <f t="shared" si="34"/>
        <v>56.820000000000007</v>
      </c>
    </row>
    <row r="316" spans="1:18" ht="104.1" customHeight="1">
      <c r="A316" s="163">
        <v>301</v>
      </c>
      <c r="B316" s="143">
        <v>13571</v>
      </c>
      <c r="C316" s="144" t="s">
        <v>2174</v>
      </c>
      <c r="D316" s="144"/>
      <c r="E316" s="145" t="s">
        <v>2150</v>
      </c>
      <c r="F316" s="146" t="s">
        <v>2175</v>
      </c>
      <c r="G316" s="147" t="s">
        <v>2176</v>
      </c>
      <c r="H316" s="148" t="str">
        <f t="shared" si="32"/>
        <v>фото1</v>
      </c>
      <c r="I316" s="149" t="s">
        <v>2177</v>
      </c>
      <c r="J316" s="150" t="s">
        <v>238</v>
      </c>
      <c r="K316" s="151">
        <v>3</v>
      </c>
      <c r="L316" s="152">
        <v>124.6</v>
      </c>
      <c r="M316" s="153">
        <v>1</v>
      </c>
      <c r="N316" s="159"/>
      <c r="O316" s="155">
        <f t="shared" si="33"/>
        <v>0</v>
      </c>
      <c r="P316" s="156">
        <v>4607109920053</v>
      </c>
      <c r="Q316" s="157">
        <v>2020</v>
      </c>
      <c r="R316" s="158">
        <f t="shared" si="34"/>
        <v>41.533333333333331</v>
      </c>
    </row>
    <row r="317" spans="1:18" ht="104.1" customHeight="1">
      <c r="A317" s="163">
        <v>302</v>
      </c>
      <c r="B317" s="143">
        <v>9410</v>
      </c>
      <c r="C317" s="144" t="s">
        <v>1390</v>
      </c>
      <c r="D317" s="144"/>
      <c r="E317" s="145" t="s">
        <v>2150</v>
      </c>
      <c r="F317" s="146" t="s">
        <v>1391</v>
      </c>
      <c r="G317" s="147" t="s">
        <v>1392</v>
      </c>
      <c r="H317" s="148" t="str">
        <f t="shared" si="32"/>
        <v>фото1</v>
      </c>
      <c r="I317" s="149" t="s">
        <v>2178</v>
      </c>
      <c r="J317" s="150" t="s">
        <v>238</v>
      </c>
      <c r="K317" s="151">
        <v>5</v>
      </c>
      <c r="L317" s="152">
        <v>248.3</v>
      </c>
      <c r="M317" s="153">
        <v>1</v>
      </c>
      <c r="N317" s="159"/>
      <c r="O317" s="155">
        <f t="shared" si="33"/>
        <v>0</v>
      </c>
      <c r="P317" s="156">
        <v>4607109976104</v>
      </c>
      <c r="Q317" s="160"/>
      <c r="R317" s="158">
        <f t="shared" si="34"/>
        <v>49.660000000000004</v>
      </c>
    </row>
    <row r="318" spans="1:18" ht="104.1" customHeight="1">
      <c r="A318" s="163">
        <v>303</v>
      </c>
      <c r="B318" s="143">
        <v>10663</v>
      </c>
      <c r="C318" s="144" t="s">
        <v>1195</v>
      </c>
      <c r="D318" s="144"/>
      <c r="E318" s="145" t="s">
        <v>2150</v>
      </c>
      <c r="F318" s="146" t="s">
        <v>2179</v>
      </c>
      <c r="G318" s="147" t="s">
        <v>2180</v>
      </c>
      <c r="H318" s="148" t="str">
        <f t="shared" si="32"/>
        <v>фото1</v>
      </c>
      <c r="I318" s="149" t="s">
        <v>2181</v>
      </c>
      <c r="J318" s="150" t="s">
        <v>238</v>
      </c>
      <c r="K318" s="151">
        <v>5</v>
      </c>
      <c r="L318" s="152">
        <v>192.9</v>
      </c>
      <c r="M318" s="153">
        <v>1</v>
      </c>
      <c r="N318" s="159"/>
      <c r="O318" s="155">
        <f t="shared" si="33"/>
        <v>0</v>
      </c>
      <c r="P318" s="156">
        <v>4607109926673</v>
      </c>
      <c r="Q318" s="160"/>
      <c r="R318" s="158">
        <f t="shared" si="34"/>
        <v>38.58</v>
      </c>
    </row>
    <row r="319" spans="1:18" ht="104.1" customHeight="1">
      <c r="A319" s="163">
        <v>304</v>
      </c>
      <c r="B319" s="143">
        <v>3228</v>
      </c>
      <c r="C319" s="144" t="s">
        <v>323</v>
      </c>
      <c r="D319" s="144"/>
      <c r="E319" s="145" t="s">
        <v>2150</v>
      </c>
      <c r="F319" s="146" t="s">
        <v>125</v>
      </c>
      <c r="G319" s="147" t="s">
        <v>124</v>
      </c>
      <c r="H319" s="148" t="str">
        <f t="shared" si="32"/>
        <v>фото1</v>
      </c>
      <c r="I319" s="149" t="s">
        <v>2182</v>
      </c>
      <c r="J319" s="150" t="s">
        <v>238</v>
      </c>
      <c r="K319" s="151">
        <v>5</v>
      </c>
      <c r="L319" s="152">
        <v>240.3</v>
      </c>
      <c r="M319" s="153">
        <v>1</v>
      </c>
      <c r="N319" s="159"/>
      <c r="O319" s="155">
        <f t="shared" si="33"/>
        <v>0</v>
      </c>
      <c r="P319" s="156">
        <v>4607109951996</v>
      </c>
      <c r="Q319" s="160"/>
      <c r="R319" s="158">
        <f t="shared" si="34"/>
        <v>48.06</v>
      </c>
    </row>
    <row r="320" spans="1:18" ht="104.1" customHeight="1">
      <c r="A320" s="163">
        <v>305</v>
      </c>
      <c r="B320" s="143">
        <v>16487</v>
      </c>
      <c r="C320" s="144" t="s">
        <v>2183</v>
      </c>
      <c r="D320" s="144"/>
      <c r="E320" s="145" t="s">
        <v>2150</v>
      </c>
      <c r="F320" s="146" t="s">
        <v>2184</v>
      </c>
      <c r="G320" s="147" t="s">
        <v>2185</v>
      </c>
      <c r="H320" s="148" t="str">
        <f t="shared" si="32"/>
        <v>фото1</v>
      </c>
      <c r="I320" s="149" t="s">
        <v>2186</v>
      </c>
      <c r="J320" s="150" t="s">
        <v>238</v>
      </c>
      <c r="K320" s="151">
        <v>5</v>
      </c>
      <c r="L320" s="152">
        <v>203.4</v>
      </c>
      <c r="M320" s="153">
        <v>1</v>
      </c>
      <c r="N320" s="159"/>
      <c r="O320" s="155">
        <f t="shared" si="33"/>
        <v>0</v>
      </c>
      <c r="P320" s="156">
        <v>4607109913017</v>
      </c>
      <c r="Q320" s="164" t="s">
        <v>249</v>
      </c>
      <c r="R320" s="158">
        <f t="shared" si="34"/>
        <v>40.68</v>
      </c>
    </row>
    <row r="321" spans="1:18" ht="104.1" customHeight="1">
      <c r="A321" s="163">
        <v>306</v>
      </c>
      <c r="B321" s="143">
        <v>9411</v>
      </c>
      <c r="C321" s="144" t="s">
        <v>2187</v>
      </c>
      <c r="D321" s="144"/>
      <c r="E321" s="145" t="s">
        <v>2150</v>
      </c>
      <c r="F321" s="146" t="s">
        <v>2188</v>
      </c>
      <c r="G321" s="147" t="s">
        <v>2189</v>
      </c>
      <c r="H321" s="148" t="str">
        <f t="shared" si="32"/>
        <v>фото1</v>
      </c>
      <c r="I321" s="149" t="s">
        <v>2190</v>
      </c>
      <c r="J321" s="150" t="s">
        <v>238</v>
      </c>
      <c r="K321" s="151">
        <v>3</v>
      </c>
      <c r="L321" s="152">
        <v>149</v>
      </c>
      <c r="M321" s="153">
        <v>1</v>
      </c>
      <c r="N321" s="159"/>
      <c r="O321" s="155">
        <f t="shared" si="33"/>
        <v>0</v>
      </c>
      <c r="P321" s="156">
        <v>4607109976036</v>
      </c>
      <c r="Q321" s="160"/>
      <c r="R321" s="158">
        <f t="shared" si="34"/>
        <v>49.666666666666664</v>
      </c>
    </row>
    <row r="322" spans="1:18" ht="104.1" customHeight="1">
      <c r="A322" s="163">
        <v>307</v>
      </c>
      <c r="B322" s="143">
        <v>16489</v>
      </c>
      <c r="C322" s="144" t="s">
        <v>2191</v>
      </c>
      <c r="D322" s="144"/>
      <c r="E322" s="145" t="s">
        <v>2150</v>
      </c>
      <c r="F322" s="146" t="s">
        <v>2192</v>
      </c>
      <c r="G322" s="147" t="s">
        <v>2193</v>
      </c>
      <c r="H322" s="148" t="str">
        <f t="shared" si="32"/>
        <v>фото1</v>
      </c>
      <c r="I322" s="149" t="s">
        <v>2194</v>
      </c>
      <c r="J322" s="150" t="s">
        <v>239</v>
      </c>
      <c r="K322" s="151">
        <v>5</v>
      </c>
      <c r="L322" s="152">
        <v>297.8</v>
      </c>
      <c r="M322" s="153">
        <v>1</v>
      </c>
      <c r="N322" s="159"/>
      <c r="O322" s="155">
        <f t="shared" si="33"/>
        <v>0</v>
      </c>
      <c r="P322" s="156">
        <v>4607109912997</v>
      </c>
      <c r="Q322" s="164" t="s">
        <v>249</v>
      </c>
      <c r="R322" s="158">
        <f t="shared" si="34"/>
        <v>59.56</v>
      </c>
    </row>
    <row r="323" spans="1:18" ht="104.1" customHeight="1">
      <c r="A323" s="163">
        <v>308</v>
      </c>
      <c r="B323" s="143">
        <v>16492</v>
      </c>
      <c r="C323" s="144" t="s">
        <v>2195</v>
      </c>
      <c r="D323" s="144"/>
      <c r="E323" s="145" t="s">
        <v>2150</v>
      </c>
      <c r="F323" s="146" t="s">
        <v>2196</v>
      </c>
      <c r="G323" s="147" t="s">
        <v>2197</v>
      </c>
      <c r="H323" s="148" t="str">
        <f t="shared" si="32"/>
        <v>фото1</v>
      </c>
      <c r="I323" s="149" t="s">
        <v>2198</v>
      </c>
      <c r="J323" s="150" t="s">
        <v>238</v>
      </c>
      <c r="K323" s="151">
        <v>5</v>
      </c>
      <c r="L323" s="152">
        <v>245</v>
      </c>
      <c r="M323" s="153">
        <v>1</v>
      </c>
      <c r="N323" s="159"/>
      <c r="O323" s="155">
        <f t="shared" si="33"/>
        <v>0</v>
      </c>
      <c r="P323" s="156">
        <v>4607109912966</v>
      </c>
      <c r="Q323" s="164" t="s">
        <v>249</v>
      </c>
      <c r="R323" s="158">
        <f t="shared" si="34"/>
        <v>49</v>
      </c>
    </row>
    <row r="324" spans="1:18" ht="104.1" customHeight="1">
      <c r="A324" s="163">
        <v>309</v>
      </c>
      <c r="B324" s="143">
        <v>10664</v>
      </c>
      <c r="C324" s="144" t="s">
        <v>2199</v>
      </c>
      <c r="D324" s="144"/>
      <c r="E324" s="145" t="s">
        <v>2150</v>
      </c>
      <c r="F324" s="146" t="s">
        <v>2200</v>
      </c>
      <c r="G324" s="147" t="s">
        <v>2201</v>
      </c>
      <c r="H324" s="148" t="str">
        <f t="shared" si="32"/>
        <v>фото1</v>
      </c>
      <c r="I324" s="149" t="s">
        <v>2202</v>
      </c>
      <c r="J324" s="150" t="s">
        <v>238</v>
      </c>
      <c r="K324" s="151">
        <v>3</v>
      </c>
      <c r="L324" s="152">
        <v>124.6</v>
      </c>
      <c r="M324" s="153">
        <v>1</v>
      </c>
      <c r="N324" s="159"/>
      <c r="O324" s="155">
        <f t="shared" si="33"/>
        <v>0</v>
      </c>
      <c r="P324" s="156">
        <v>4607109926666</v>
      </c>
      <c r="Q324" s="160"/>
      <c r="R324" s="158">
        <f t="shared" si="34"/>
        <v>41.533333333333331</v>
      </c>
    </row>
    <row r="325" spans="1:18" ht="104.1" customHeight="1">
      <c r="A325" s="163">
        <v>310</v>
      </c>
      <c r="B325" s="143">
        <v>13572</v>
      </c>
      <c r="C325" s="144" t="s">
        <v>2203</v>
      </c>
      <c r="D325" s="144"/>
      <c r="E325" s="145" t="s">
        <v>2150</v>
      </c>
      <c r="F325" s="146" t="s">
        <v>2204</v>
      </c>
      <c r="G325" s="147" t="s">
        <v>2205</v>
      </c>
      <c r="H325" s="148" t="str">
        <f t="shared" si="32"/>
        <v>фото1</v>
      </c>
      <c r="I325" s="149" t="s">
        <v>2206</v>
      </c>
      <c r="J325" s="150" t="s">
        <v>238</v>
      </c>
      <c r="K325" s="151">
        <v>5</v>
      </c>
      <c r="L325" s="152">
        <v>199.5</v>
      </c>
      <c r="M325" s="153">
        <v>1</v>
      </c>
      <c r="N325" s="159"/>
      <c r="O325" s="155">
        <f t="shared" si="33"/>
        <v>0</v>
      </c>
      <c r="P325" s="156">
        <v>4607109920046</v>
      </c>
      <c r="Q325" s="157">
        <v>2020</v>
      </c>
      <c r="R325" s="158">
        <f t="shared" si="34"/>
        <v>39.9</v>
      </c>
    </row>
    <row r="326" spans="1:18" ht="104.1" customHeight="1">
      <c r="A326" s="163">
        <v>311</v>
      </c>
      <c r="B326" s="143">
        <v>2789</v>
      </c>
      <c r="C326" s="144" t="s">
        <v>1393</v>
      </c>
      <c r="D326" s="144"/>
      <c r="E326" s="145" t="s">
        <v>2150</v>
      </c>
      <c r="F326" s="146" t="s">
        <v>1394</v>
      </c>
      <c r="G326" s="147" t="s">
        <v>1395</v>
      </c>
      <c r="H326" s="148" t="str">
        <f t="shared" si="32"/>
        <v>фото1</v>
      </c>
      <c r="I326" s="149" t="s">
        <v>2207</v>
      </c>
      <c r="J326" s="150" t="s">
        <v>238</v>
      </c>
      <c r="K326" s="151">
        <v>3</v>
      </c>
      <c r="L326" s="152">
        <v>119.7</v>
      </c>
      <c r="M326" s="153">
        <v>1</v>
      </c>
      <c r="N326" s="159"/>
      <c r="O326" s="155">
        <f t="shared" si="33"/>
        <v>0</v>
      </c>
      <c r="P326" s="156">
        <v>4607109967744</v>
      </c>
      <c r="Q326" s="157">
        <v>2020</v>
      </c>
      <c r="R326" s="158">
        <f t="shared" si="34"/>
        <v>39.9</v>
      </c>
    </row>
    <row r="327" spans="1:18" ht="104.1" customHeight="1">
      <c r="A327" s="163">
        <v>312</v>
      </c>
      <c r="B327" s="143">
        <v>3651</v>
      </c>
      <c r="C327" s="144" t="s">
        <v>324</v>
      </c>
      <c r="D327" s="144"/>
      <c r="E327" s="145" t="s">
        <v>2150</v>
      </c>
      <c r="F327" s="146" t="s">
        <v>127</v>
      </c>
      <c r="G327" s="147" t="s">
        <v>126</v>
      </c>
      <c r="H327" s="148" t="str">
        <f t="shared" si="32"/>
        <v>фото1</v>
      </c>
      <c r="I327" s="149" t="s">
        <v>2208</v>
      </c>
      <c r="J327" s="150" t="s">
        <v>238</v>
      </c>
      <c r="K327" s="151">
        <v>5</v>
      </c>
      <c r="L327" s="152">
        <v>240.3</v>
      </c>
      <c r="M327" s="153">
        <v>1</v>
      </c>
      <c r="N327" s="159"/>
      <c r="O327" s="155">
        <f t="shared" si="33"/>
        <v>0</v>
      </c>
      <c r="P327" s="156">
        <v>4607109971307</v>
      </c>
      <c r="Q327" s="160"/>
      <c r="R327" s="158">
        <f t="shared" si="34"/>
        <v>48.06</v>
      </c>
    </row>
    <row r="328" spans="1:18" ht="104.1" customHeight="1">
      <c r="A328" s="163">
        <v>313</v>
      </c>
      <c r="B328" s="143">
        <v>7120</v>
      </c>
      <c r="C328" s="144" t="s">
        <v>325</v>
      </c>
      <c r="D328" s="144"/>
      <c r="E328" s="145" t="s">
        <v>2150</v>
      </c>
      <c r="F328" s="146" t="s">
        <v>258</v>
      </c>
      <c r="G328" s="147" t="s">
        <v>259</v>
      </c>
      <c r="H328" s="148" t="str">
        <f t="shared" si="32"/>
        <v>фото1</v>
      </c>
      <c r="I328" s="149" t="s">
        <v>2209</v>
      </c>
      <c r="J328" s="150" t="s">
        <v>238</v>
      </c>
      <c r="K328" s="151">
        <v>5</v>
      </c>
      <c r="L328" s="152">
        <v>240.3</v>
      </c>
      <c r="M328" s="153">
        <v>1</v>
      </c>
      <c r="N328" s="159"/>
      <c r="O328" s="155">
        <f t="shared" si="33"/>
        <v>0</v>
      </c>
      <c r="P328" s="156">
        <v>4607109947647</v>
      </c>
      <c r="Q328" s="160"/>
      <c r="R328" s="158">
        <f t="shared" si="34"/>
        <v>48.06</v>
      </c>
    </row>
    <row r="329" spans="1:18" ht="104.1" customHeight="1">
      <c r="A329" s="163">
        <v>314</v>
      </c>
      <c r="B329" s="143">
        <v>7122</v>
      </c>
      <c r="C329" s="144" t="s">
        <v>458</v>
      </c>
      <c r="D329" s="144"/>
      <c r="E329" s="145" t="s">
        <v>2150</v>
      </c>
      <c r="F329" s="146" t="s">
        <v>413</v>
      </c>
      <c r="G329" s="147" t="s">
        <v>414</v>
      </c>
      <c r="H329" s="148" t="str">
        <f t="shared" si="32"/>
        <v>фото1</v>
      </c>
      <c r="I329" s="149" t="s">
        <v>2210</v>
      </c>
      <c r="J329" s="150" t="s">
        <v>238</v>
      </c>
      <c r="K329" s="151">
        <v>5</v>
      </c>
      <c r="L329" s="152">
        <v>240.3</v>
      </c>
      <c r="M329" s="153">
        <v>1</v>
      </c>
      <c r="N329" s="159"/>
      <c r="O329" s="155">
        <f t="shared" si="33"/>
        <v>0</v>
      </c>
      <c r="P329" s="156">
        <v>4607109947661</v>
      </c>
      <c r="Q329" s="160"/>
      <c r="R329" s="158">
        <f t="shared" si="34"/>
        <v>48.06</v>
      </c>
    </row>
    <row r="330" spans="1:18" ht="104.1" customHeight="1">
      <c r="A330" s="163">
        <v>315</v>
      </c>
      <c r="B330" s="143">
        <v>10665</v>
      </c>
      <c r="C330" s="144" t="s">
        <v>2211</v>
      </c>
      <c r="D330" s="144"/>
      <c r="E330" s="145" t="s">
        <v>2150</v>
      </c>
      <c r="F330" s="146" t="s">
        <v>2212</v>
      </c>
      <c r="G330" s="147" t="s">
        <v>2213</v>
      </c>
      <c r="H330" s="148" t="str">
        <f t="shared" si="32"/>
        <v>фото1</v>
      </c>
      <c r="I330" s="149" t="s">
        <v>2214</v>
      </c>
      <c r="J330" s="150" t="s">
        <v>238</v>
      </c>
      <c r="K330" s="151">
        <v>5</v>
      </c>
      <c r="L330" s="152">
        <v>199.5</v>
      </c>
      <c r="M330" s="153">
        <v>1</v>
      </c>
      <c r="N330" s="159"/>
      <c r="O330" s="155">
        <f t="shared" si="33"/>
        <v>0</v>
      </c>
      <c r="P330" s="156">
        <v>4607109926659</v>
      </c>
      <c r="Q330" s="160"/>
      <c r="R330" s="158">
        <f t="shared" si="34"/>
        <v>39.9</v>
      </c>
    </row>
    <row r="331" spans="1:18" ht="104.1" customHeight="1">
      <c r="A331" s="163">
        <v>316</v>
      </c>
      <c r="B331" s="143">
        <v>16508</v>
      </c>
      <c r="C331" s="144" t="s">
        <v>2215</v>
      </c>
      <c r="D331" s="144"/>
      <c r="E331" s="145" t="s">
        <v>2150</v>
      </c>
      <c r="F331" s="146" t="s">
        <v>611</v>
      </c>
      <c r="G331" s="147" t="s">
        <v>476</v>
      </c>
      <c r="H331" s="148" t="str">
        <f t="shared" si="32"/>
        <v>фото1</v>
      </c>
      <c r="I331" s="149" t="s">
        <v>2216</v>
      </c>
      <c r="J331" s="150" t="s">
        <v>238</v>
      </c>
      <c r="K331" s="151">
        <v>5</v>
      </c>
      <c r="L331" s="152">
        <v>238.4</v>
      </c>
      <c r="M331" s="153">
        <v>1</v>
      </c>
      <c r="N331" s="159"/>
      <c r="O331" s="155">
        <f t="shared" si="33"/>
        <v>0</v>
      </c>
      <c r="P331" s="156">
        <v>4607109912805</v>
      </c>
      <c r="Q331" s="164" t="s">
        <v>249</v>
      </c>
      <c r="R331" s="158">
        <f t="shared" si="34"/>
        <v>47.68</v>
      </c>
    </row>
    <row r="332" spans="1:18" ht="104.1" customHeight="1">
      <c r="A332" s="163">
        <v>317</v>
      </c>
      <c r="B332" s="143">
        <v>6991</v>
      </c>
      <c r="C332" s="144" t="s">
        <v>859</v>
      </c>
      <c r="D332" s="144"/>
      <c r="E332" s="145" t="s">
        <v>2150</v>
      </c>
      <c r="F332" s="146" t="s">
        <v>1396</v>
      </c>
      <c r="G332" s="147" t="s">
        <v>1397</v>
      </c>
      <c r="H332" s="148" t="str">
        <f t="shared" si="32"/>
        <v>фото1</v>
      </c>
      <c r="I332" s="149" t="s">
        <v>2217</v>
      </c>
      <c r="J332" s="150" t="s">
        <v>238</v>
      </c>
      <c r="K332" s="151">
        <v>5</v>
      </c>
      <c r="L332" s="152">
        <v>196.9</v>
      </c>
      <c r="M332" s="153">
        <v>1</v>
      </c>
      <c r="N332" s="159"/>
      <c r="O332" s="155">
        <f t="shared" si="33"/>
        <v>0</v>
      </c>
      <c r="P332" s="156">
        <v>4607109930045</v>
      </c>
      <c r="Q332" s="160"/>
      <c r="R332" s="158">
        <f t="shared" si="34"/>
        <v>39.380000000000003</v>
      </c>
    </row>
    <row r="333" spans="1:18" ht="104.1" customHeight="1">
      <c r="A333" s="163">
        <v>318</v>
      </c>
      <c r="B333" s="143">
        <v>3230</v>
      </c>
      <c r="C333" s="144" t="s">
        <v>667</v>
      </c>
      <c r="D333" s="144"/>
      <c r="E333" s="145" t="s">
        <v>2150</v>
      </c>
      <c r="F333" s="146" t="s">
        <v>668</v>
      </c>
      <c r="G333" s="147" t="s">
        <v>669</v>
      </c>
      <c r="H333" s="148" t="str">
        <f t="shared" si="32"/>
        <v>фото1</v>
      </c>
      <c r="I333" s="149" t="s">
        <v>2218</v>
      </c>
      <c r="J333" s="150" t="s">
        <v>238</v>
      </c>
      <c r="K333" s="151">
        <v>5</v>
      </c>
      <c r="L333" s="152">
        <v>240.3</v>
      </c>
      <c r="M333" s="153">
        <v>1</v>
      </c>
      <c r="N333" s="159"/>
      <c r="O333" s="155">
        <f t="shared" si="33"/>
        <v>0</v>
      </c>
      <c r="P333" s="156">
        <v>4607109951972</v>
      </c>
      <c r="Q333" s="160"/>
      <c r="R333" s="158">
        <f t="shared" si="34"/>
        <v>48.06</v>
      </c>
    </row>
    <row r="334" spans="1:18" ht="104.1" customHeight="1">
      <c r="A334" s="163">
        <v>319</v>
      </c>
      <c r="B334" s="143">
        <v>13573</v>
      </c>
      <c r="C334" s="144" t="s">
        <v>1618</v>
      </c>
      <c r="D334" s="144"/>
      <c r="E334" s="145" t="s">
        <v>2150</v>
      </c>
      <c r="F334" s="146" t="s">
        <v>2219</v>
      </c>
      <c r="G334" s="147" t="s">
        <v>2220</v>
      </c>
      <c r="H334" s="148" t="str">
        <f t="shared" si="32"/>
        <v>фото1</v>
      </c>
      <c r="I334" s="149" t="s">
        <v>2221</v>
      </c>
      <c r="J334" s="150" t="s">
        <v>238</v>
      </c>
      <c r="K334" s="151">
        <v>5</v>
      </c>
      <c r="L334" s="152">
        <v>192.9</v>
      </c>
      <c r="M334" s="153">
        <v>1</v>
      </c>
      <c r="N334" s="159"/>
      <c r="O334" s="155">
        <f t="shared" si="33"/>
        <v>0</v>
      </c>
      <c r="P334" s="156">
        <v>4607109920039</v>
      </c>
      <c r="Q334" s="157">
        <v>2020</v>
      </c>
      <c r="R334" s="158">
        <f t="shared" si="34"/>
        <v>38.58</v>
      </c>
    </row>
    <row r="335" spans="1:18" ht="104.1" customHeight="1">
      <c r="A335" s="163">
        <v>320</v>
      </c>
      <c r="B335" s="143">
        <v>9415</v>
      </c>
      <c r="C335" s="144" t="s">
        <v>2222</v>
      </c>
      <c r="D335" s="144"/>
      <c r="E335" s="145" t="s">
        <v>2150</v>
      </c>
      <c r="F335" s="146" t="s">
        <v>2223</v>
      </c>
      <c r="G335" s="147" t="s">
        <v>2224</v>
      </c>
      <c r="H335" s="148" t="str">
        <f t="shared" si="32"/>
        <v>фото1</v>
      </c>
      <c r="I335" s="149" t="s">
        <v>2225</v>
      </c>
      <c r="J335" s="150" t="s">
        <v>238</v>
      </c>
      <c r="K335" s="151">
        <v>5</v>
      </c>
      <c r="L335" s="152">
        <v>264.60000000000002</v>
      </c>
      <c r="M335" s="153">
        <v>1</v>
      </c>
      <c r="N335" s="159"/>
      <c r="O335" s="155">
        <f t="shared" si="33"/>
        <v>0</v>
      </c>
      <c r="P335" s="156">
        <v>4607109954188</v>
      </c>
      <c r="Q335" s="160"/>
      <c r="R335" s="158">
        <f t="shared" si="34"/>
        <v>52.92</v>
      </c>
    </row>
    <row r="336" spans="1:18" ht="104.1" customHeight="1">
      <c r="A336" s="163">
        <v>321</v>
      </c>
      <c r="B336" s="143">
        <v>9416</v>
      </c>
      <c r="C336" s="144" t="s">
        <v>2226</v>
      </c>
      <c r="D336" s="144"/>
      <c r="E336" s="145" t="s">
        <v>2150</v>
      </c>
      <c r="F336" s="146" t="s">
        <v>2227</v>
      </c>
      <c r="G336" s="147" t="s">
        <v>2228</v>
      </c>
      <c r="H336" s="148" t="str">
        <f t="shared" si="32"/>
        <v>фото1</v>
      </c>
      <c r="I336" s="149" t="s">
        <v>2229</v>
      </c>
      <c r="J336" s="150" t="s">
        <v>238</v>
      </c>
      <c r="K336" s="151">
        <v>3</v>
      </c>
      <c r="L336" s="152">
        <v>145.6</v>
      </c>
      <c r="M336" s="153">
        <v>1</v>
      </c>
      <c r="N336" s="159"/>
      <c r="O336" s="155">
        <f t="shared" si="33"/>
        <v>0</v>
      </c>
      <c r="P336" s="156">
        <v>4607109976142</v>
      </c>
      <c r="Q336" s="160"/>
      <c r="R336" s="158">
        <f t="shared" si="34"/>
        <v>48.533333333333331</v>
      </c>
    </row>
    <row r="337" spans="1:18" ht="15">
      <c r="A337" s="163">
        <v>322</v>
      </c>
      <c r="B337" s="135"/>
      <c r="C337" s="136"/>
      <c r="D337" s="136"/>
      <c r="E337" s="137"/>
      <c r="F337" s="138" t="s">
        <v>1104</v>
      </c>
      <c r="G337" s="138"/>
      <c r="H337" s="139"/>
      <c r="I337" s="140"/>
      <c r="J337" s="136"/>
      <c r="K337" s="141"/>
      <c r="L337" s="136"/>
      <c r="M337" s="142"/>
      <c r="N337" s="136"/>
      <c r="O337" s="136"/>
      <c r="P337" s="136"/>
      <c r="Q337" s="136"/>
      <c r="R337" s="136"/>
    </row>
    <row r="338" spans="1:18" ht="104.1" customHeight="1">
      <c r="A338" s="163">
        <v>323</v>
      </c>
      <c r="B338" s="143">
        <v>10666</v>
      </c>
      <c r="C338" s="144" t="s">
        <v>1398</v>
      </c>
      <c r="D338" s="144"/>
      <c r="E338" s="145" t="s">
        <v>2150</v>
      </c>
      <c r="F338" s="146" t="s">
        <v>1399</v>
      </c>
      <c r="G338" s="147" t="s">
        <v>1400</v>
      </c>
      <c r="H338" s="148" t="str">
        <f t="shared" ref="H338:H346" si="35">HYPERLINK("http://www.gardenbulbs.ru/images/Lilium_CL/thumbnails/"&amp;C338&amp;".jpg","фото1")</f>
        <v>фото1</v>
      </c>
      <c r="I338" s="149" t="s">
        <v>2230</v>
      </c>
      <c r="J338" s="150" t="s">
        <v>238</v>
      </c>
      <c r="K338" s="151">
        <v>5</v>
      </c>
      <c r="L338" s="152">
        <v>313.3</v>
      </c>
      <c r="M338" s="153">
        <v>1</v>
      </c>
      <c r="N338" s="159"/>
      <c r="O338" s="155">
        <f t="shared" ref="O338:O346" si="36">IF(ISERROR(L338*N338),0,L338*N338)</f>
        <v>0</v>
      </c>
      <c r="P338" s="156">
        <v>4607109926642</v>
      </c>
      <c r="Q338" s="160"/>
      <c r="R338" s="158">
        <f t="shared" ref="R338:R346" si="37">L338/K338</f>
        <v>62.660000000000004</v>
      </c>
    </row>
    <row r="339" spans="1:18" ht="104.1" customHeight="1">
      <c r="A339" s="163">
        <v>324</v>
      </c>
      <c r="B339" s="143">
        <v>10667</v>
      </c>
      <c r="C339" s="144" t="s">
        <v>1401</v>
      </c>
      <c r="D339" s="144"/>
      <c r="E339" s="145" t="s">
        <v>2150</v>
      </c>
      <c r="F339" s="146" t="s">
        <v>1402</v>
      </c>
      <c r="G339" s="147" t="s">
        <v>1403</v>
      </c>
      <c r="H339" s="148" t="str">
        <f t="shared" si="35"/>
        <v>фото1</v>
      </c>
      <c r="I339" s="149" t="s">
        <v>2231</v>
      </c>
      <c r="J339" s="150" t="s">
        <v>238</v>
      </c>
      <c r="K339" s="151">
        <v>5</v>
      </c>
      <c r="L339" s="152">
        <v>313.3</v>
      </c>
      <c r="M339" s="153">
        <v>1</v>
      </c>
      <c r="N339" s="159"/>
      <c r="O339" s="155">
        <f t="shared" si="36"/>
        <v>0</v>
      </c>
      <c r="P339" s="156">
        <v>4607109926635</v>
      </c>
      <c r="Q339" s="160"/>
      <c r="R339" s="158">
        <f t="shared" si="37"/>
        <v>62.660000000000004</v>
      </c>
    </row>
    <row r="340" spans="1:18" ht="104.1" customHeight="1">
      <c r="A340" s="163">
        <v>325</v>
      </c>
      <c r="B340" s="143">
        <v>10668</v>
      </c>
      <c r="C340" s="144" t="s">
        <v>1196</v>
      </c>
      <c r="D340" s="144"/>
      <c r="E340" s="145" t="s">
        <v>2150</v>
      </c>
      <c r="F340" s="146" t="s">
        <v>1105</v>
      </c>
      <c r="G340" s="147" t="s">
        <v>1106</v>
      </c>
      <c r="H340" s="148" t="str">
        <f t="shared" si="35"/>
        <v>фото1</v>
      </c>
      <c r="I340" s="149" t="s">
        <v>2232</v>
      </c>
      <c r="J340" s="150" t="s">
        <v>238</v>
      </c>
      <c r="K340" s="151">
        <v>5</v>
      </c>
      <c r="L340" s="152">
        <v>313.3</v>
      </c>
      <c r="M340" s="153">
        <v>1</v>
      </c>
      <c r="N340" s="159"/>
      <c r="O340" s="155">
        <f t="shared" si="36"/>
        <v>0</v>
      </c>
      <c r="P340" s="156">
        <v>4607109926628</v>
      </c>
      <c r="Q340" s="160"/>
      <c r="R340" s="158">
        <f t="shared" si="37"/>
        <v>62.660000000000004</v>
      </c>
    </row>
    <row r="341" spans="1:18" ht="104.1" customHeight="1">
      <c r="A341" s="163">
        <v>326</v>
      </c>
      <c r="B341" s="143">
        <v>10669</v>
      </c>
      <c r="C341" s="144" t="s">
        <v>1197</v>
      </c>
      <c r="D341" s="144"/>
      <c r="E341" s="145" t="s">
        <v>2150</v>
      </c>
      <c r="F341" s="146" t="s">
        <v>1107</v>
      </c>
      <c r="G341" s="147" t="s">
        <v>1108</v>
      </c>
      <c r="H341" s="148" t="str">
        <f t="shared" si="35"/>
        <v>фото1</v>
      </c>
      <c r="I341" s="149" t="s">
        <v>2233</v>
      </c>
      <c r="J341" s="150" t="s">
        <v>238</v>
      </c>
      <c r="K341" s="151">
        <v>5</v>
      </c>
      <c r="L341" s="152">
        <v>313.3</v>
      </c>
      <c r="M341" s="153">
        <v>1</v>
      </c>
      <c r="N341" s="159"/>
      <c r="O341" s="155">
        <f t="shared" si="36"/>
        <v>0</v>
      </c>
      <c r="P341" s="156">
        <v>4607109926611</v>
      </c>
      <c r="Q341" s="160"/>
      <c r="R341" s="158">
        <f t="shared" si="37"/>
        <v>62.660000000000004</v>
      </c>
    </row>
    <row r="342" spans="1:18" ht="104.1" customHeight="1">
      <c r="A342" s="163">
        <v>327</v>
      </c>
      <c r="B342" s="143">
        <v>13574</v>
      </c>
      <c r="C342" s="144" t="s">
        <v>1404</v>
      </c>
      <c r="D342" s="144"/>
      <c r="E342" s="145" t="s">
        <v>2150</v>
      </c>
      <c r="F342" s="146" t="s">
        <v>1405</v>
      </c>
      <c r="G342" s="147" t="s">
        <v>1406</v>
      </c>
      <c r="H342" s="148" t="str">
        <f t="shared" si="35"/>
        <v>фото1</v>
      </c>
      <c r="I342" s="149" t="s">
        <v>2234</v>
      </c>
      <c r="J342" s="150" t="s">
        <v>238</v>
      </c>
      <c r="K342" s="151">
        <v>5</v>
      </c>
      <c r="L342" s="152">
        <v>313.3</v>
      </c>
      <c r="M342" s="153">
        <v>1</v>
      </c>
      <c r="N342" s="159"/>
      <c r="O342" s="155">
        <f t="shared" si="36"/>
        <v>0</v>
      </c>
      <c r="P342" s="156">
        <v>4607109920022</v>
      </c>
      <c r="Q342" s="157">
        <v>2020</v>
      </c>
      <c r="R342" s="158">
        <f t="shared" si="37"/>
        <v>62.660000000000004</v>
      </c>
    </row>
    <row r="343" spans="1:18" ht="104.1" customHeight="1">
      <c r="A343" s="163">
        <v>328</v>
      </c>
      <c r="B343" s="143">
        <v>13575</v>
      </c>
      <c r="C343" s="144" t="s">
        <v>1407</v>
      </c>
      <c r="D343" s="144"/>
      <c r="E343" s="145" t="s">
        <v>2150</v>
      </c>
      <c r="F343" s="146" t="s">
        <v>1408</v>
      </c>
      <c r="G343" s="147" t="s">
        <v>1409</v>
      </c>
      <c r="H343" s="148" t="str">
        <f t="shared" si="35"/>
        <v>фото1</v>
      </c>
      <c r="I343" s="149" t="s">
        <v>2235</v>
      </c>
      <c r="J343" s="150" t="s">
        <v>238</v>
      </c>
      <c r="K343" s="151">
        <v>5</v>
      </c>
      <c r="L343" s="152">
        <v>313.3</v>
      </c>
      <c r="M343" s="153">
        <v>1</v>
      </c>
      <c r="N343" s="159"/>
      <c r="O343" s="155">
        <f t="shared" si="36"/>
        <v>0</v>
      </c>
      <c r="P343" s="156">
        <v>4607109920015</v>
      </c>
      <c r="Q343" s="157">
        <v>2020</v>
      </c>
      <c r="R343" s="158">
        <f t="shared" si="37"/>
        <v>62.660000000000004</v>
      </c>
    </row>
    <row r="344" spans="1:18" ht="104.1" customHeight="1">
      <c r="A344" s="163">
        <v>329</v>
      </c>
      <c r="B344" s="143">
        <v>10670</v>
      </c>
      <c r="C344" s="144" t="s">
        <v>1198</v>
      </c>
      <c r="D344" s="144"/>
      <c r="E344" s="145" t="s">
        <v>2150</v>
      </c>
      <c r="F344" s="146" t="s">
        <v>1109</v>
      </c>
      <c r="G344" s="147" t="s">
        <v>1110</v>
      </c>
      <c r="H344" s="148" t="str">
        <f t="shared" si="35"/>
        <v>фото1</v>
      </c>
      <c r="I344" s="149" t="s">
        <v>2236</v>
      </c>
      <c r="J344" s="150" t="s">
        <v>238</v>
      </c>
      <c r="K344" s="151">
        <v>5</v>
      </c>
      <c r="L344" s="152">
        <v>313.3</v>
      </c>
      <c r="M344" s="153">
        <v>1</v>
      </c>
      <c r="N344" s="159"/>
      <c r="O344" s="155">
        <f t="shared" si="36"/>
        <v>0</v>
      </c>
      <c r="P344" s="156">
        <v>4607109926604</v>
      </c>
      <c r="Q344" s="160"/>
      <c r="R344" s="158">
        <f t="shared" si="37"/>
        <v>62.660000000000004</v>
      </c>
    </row>
    <row r="345" spans="1:18" ht="104.1" customHeight="1">
      <c r="A345" s="163">
        <v>330</v>
      </c>
      <c r="B345" s="143">
        <v>13576</v>
      </c>
      <c r="C345" s="144" t="s">
        <v>1410</v>
      </c>
      <c r="D345" s="144"/>
      <c r="E345" s="145" t="s">
        <v>2150</v>
      </c>
      <c r="F345" s="146" t="s">
        <v>1411</v>
      </c>
      <c r="G345" s="147" t="s">
        <v>1412</v>
      </c>
      <c r="H345" s="148" t="str">
        <f t="shared" si="35"/>
        <v>фото1</v>
      </c>
      <c r="I345" s="149" t="s">
        <v>2237</v>
      </c>
      <c r="J345" s="150" t="s">
        <v>238</v>
      </c>
      <c r="K345" s="151">
        <v>5</v>
      </c>
      <c r="L345" s="152">
        <v>313.3</v>
      </c>
      <c r="M345" s="153">
        <v>1</v>
      </c>
      <c r="N345" s="159"/>
      <c r="O345" s="155">
        <f t="shared" si="36"/>
        <v>0</v>
      </c>
      <c r="P345" s="156">
        <v>4607109920008</v>
      </c>
      <c r="Q345" s="157">
        <v>2020</v>
      </c>
      <c r="R345" s="158">
        <f t="shared" si="37"/>
        <v>62.660000000000004</v>
      </c>
    </row>
    <row r="346" spans="1:18" ht="104.1" customHeight="1">
      <c r="A346" s="163">
        <v>331</v>
      </c>
      <c r="B346" s="143">
        <v>10671</v>
      </c>
      <c r="C346" s="144" t="s">
        <v>1413</v>
      </c>
      <c r="D346" s="144"/>
      <c r="E346" s="145" t="s">
        <v>2150</v>
      </c>
      <c r="F346" s="146" t="s">
        <v>1414</v>
      </c>
      <c r="G346" s="147" t="s">
        <v>1415</v>
      </c>
      <c r="H346" s="148" t="str">
        <f t="shared" si="35"/>
        <v>фото1</v>
      </c>
      <c r="I346" s="149" t="s">
        <v>2238</v>
      </c>
      <c r="J346" s="150" t="s">
        <v>238</v>
      </c>
      <c r="K346" s="151">
        <v>5</v>
      </c>
      <c r="L346" s="152">
        <v>313.3</v>
      </c>
      <c r="M346" s="153">
        <v>1</v>
      </c>
      <c r="N346" s="159"/>
      <c r="O346" s="155">
        <f t="shared" si="36"/>
        <v>0</v>
      </c>
      <c r="P346" s="156">
        <v>4607109926598</v>
      </c>
      <c r="Q346" s="160"/>
      <c r="R346" s="158">
        <f t="shared" si="37"/>
        <v>62.660000000000004</v>
      </c>
    </row>
    <row r="347" spans="1:18" ht="15">
      <c r="A347" s="163">
        <v>332</v>
      </c>
      <c r="B347" s="135"/>
      <c r="C347" s="136"/>
      <c r="D347" s="136"/>
      <c r="E347" s="137"/>
      <c r="F347" s="138" t="s">
        <v>670</v>
      </c>
      <c r="G347" s="138"/>
      <c r="H347" s="139"/>
      <c r="I347" s="140"/>
      <c r="J347" s="136"/>
      <c r="K347" s="141"/>
      <c r="L347" s="136"/>
      <c r="M347" s="142"/>
      <c r="N347" s="136"/>
      <c r="O347" s="136"/>
      <c r="P347" s="136"/>
      <c r="Q347" s="136"/>
      <c r="R347" s="136"/>
    </row>
    <row r="348" spans="1:18" ht="104.1" customHeight="1">
      <c r="A348" s="163">
        <v>333</v>
      </c>
      <c r="B348" s="143">
        <v>6439</v>
      </c>
      <c r="C348" s="144" t="s">
        <v>2239</v>
      </c>
      <c r="D348" s="144"/>
      <c r="E348" s="145" t="s">
        <v>2150</v>
      </c>
      <c r="F348" s="146" t="s">
        <v>2240</v>
      </c>
      <c r="G348" s="147" t="s">
        <v>2241</v>
      </c>
      <c r="H348" s="148" t="str">
        <f t="shared" ref="H348:H364" si="38">HYPERLINK("http://www.gardenbulbs.ru/images/Lilium_CL/thumbnails/"&amp;C348&amp;".jpg","фото1")</f>
        <v>фото1</v>
      </c>
      <c r="I348" s="149" t="s">
        <v>2242</v>
      </c>
      <c r="J348" s="150" t="s">
        <v>238</v>
      </c>
      <c r="K348" s="151">
        <v>5</v>
      </c>
      <c r="L348" s="152">
        <v>341.9</v>
      </c>
      <c r="M348" s="153">
        <v>1</v>
      </c>
      <c r="N348" s="159"/>
      <c r="O348" s="155">
        <f t="shared" ref="O348:O364" si="39">IF(ISERROR(L348*N348),0,L348*N348)</f>
        <v>0</v>
      </c>
      <c r="P348" s="156">
        <v>4607109931615</v>
      </c>
      <c r="Q348" s="160"/>
      <c r="R348" s="158">
        <f t="shared" ref="R348:R364" si="40">L348/K348</f>
        <v>68.38</v>
      </c>
    </row>
    <row r="349" spans="1:18" ht="104.1" customHeight="1">
      <c r="A349" s="163">
        <v>334</v>
      </c>
      <c r="B349" s="143">
        <v>6307</v>
      </c>
      <c r="C349" s="144" t="s">
        <v>2243</v>
      </c>
      <c r="D349" s="144"/>
      <c r="E349" s="145" t="s">
        <v>2150</v>
      </c>
      <c r="F349" s="146" t="s">
        <v>2244</v>
      </c>
      <c r="G349" s="147" t="s">
        <v>2245</v>
      </c>
      <c r="H349" s="148" t="str">
        <f t="shared" si="38"/>
        <v>фото1</v>
      </c>
      <c r="I349" s="149" t="s">
        <v>2246</v>
      </c>
      <c r="J349" s="150" t="s">
        <v>238</v>
      </c>
      <c r="K349" s="151">
        <v>5</v>
      </c>
      <c r="L349" s="152">
        <v>341.9</v>
      </c>
      <c r="M349" s="153">
        <v>1</v>
      </c>
      <c r="N349" s="159"/>
      <c r="O349" s="155">
        <f t="shared" si="39"/>
        <v>0</v>
      </c>
      <c r="P349" s="156">
        <v>4607109930038</v>
      </c>
      <c r="Q349" s="160"/>
      <c r="R349" s="158">
        <f t="shared" si="40"/>
        <v>68.38</v>
      </c>
    </row>
    <row r="350" spans="1:18" ht="104.1" customHeight="1">
      <c r="A350" s="163">
        <v>335</v>
      </c>
      <c r="B350" s="143">
        <v>9417</v>
      </c>
      <c r="C350" s="144" t="s">
        <v>2247</v>
      </c>
      <c r="D350" s="144"/>
      <c r="E350" s="145" t="s">
        <v>2150</v>
      </c>
      <c r="F350" s="146" t="s">
        <v>2248</v>
      </c>
      <c r="G350" s="147" t="s">
        <v>2249</v>
      </c>
      <c r="H350" s="148" t="str">
        <f t="shared" si="38"/>
        <v>фото1</v>
      </c>
      <c r="I350" s="149" t="s">
        <v>2250</v>
      </c>
      <c r="J350" s="150" t="s">
        <v>238</v>
      </c>
      <c r="K350" s="151">
        <v>5</v>
      </c>
      <c r="L350" s="152">
        <v>341.9</v>
      </c>
      <c r="M350" s="153">
        <v>1</v>
      </c>
      <c r="N350" s="159"/>
      <c r="O350" s="155">
        <f t="shared" si="39"/>
        <v>0</v>
      </c>
      <c r="P350" s="156">
        <v>4607109989586</v>
      </c>
      <c r="Q350" s="160"/>
      <c r="R350" s="158">
        <f t="shared" si="40"/>
        <v>68.38</v>
      </c>
    </row>
    <row r="351" spans="1:18" ht="104.1" customHeight="1">
      <c r="A351" s="163">
        <v>336</v>
      </c>
      <c r="B351" s="143">
        <v>7127</v>
      </c>
      <c r="C351" s="144" t="s">
        <v>2251</v>
      </c>
      <c r="D351" s="144"/>
      <c r="E351" s="145" t="s">
        <v>2150</v>
      </c>
      <c r="F351" s="146" t="s">
        <v>2252</v>
      </c>
      <c r="G351" s="147" t="s">
        <v>2253</v>
      </c>
      <c r="H351" s="148" t="str">
        <f t="shared" si="38"/>
        <v>фото1</v>
      </c>
      <c r="I351" s="149" t="s">
        <v>2254</v>
      </c>
      <c r="J351" s="150" t="s">
        <v>238</v>
      </c>
      <c r="K351" s="151">
        <v>5</v>
      </c>
      <c r="L351" s="152">
        <v>341.9</v>
      </c>
      <c r="M351" s="153">
        <v>1</v>
      </c>
      <c r="N351" s="159"/>
      <c r="O351" s="155">
        <f t="shared" si="39"/>
        <v>0</v>
      </c>
      <c r="P351" s="156">
        <v>4607109947715</v>
      </c>
      <c r="Q351" s="160"/>
      <c r="R351" s="158">
        <f t="shared" si="40"/>
        <v>68.38</v>
      </c>
    </row>
    <row r="352" spans="1:18" ht="104.1" customHeight="1">
      <c r="A352" s="163">
        <v>337</v>
      </c>
      <c r="B352" s="143">
        <v>16501</v>
      </c>
      <c r="C352" s="144" t="s">
        <v>2255</v>
      </c>
      <c r="D352" s="144"/>
      <c r="E352" s="145" t="s">
        <v>2150</v>
      </c>
      <c r="F352" s="146" t="s">
        <v>2256</v>
      </c>
      <c r="G352" s="147" t="s">
        <v>2257</v>
      </c>
      <c r="H352" s="148" t="str">
        <f t="shared" si="38"/>
        <v>фото1</v>
      </c>
      <c r="I352" s="149" t="s">
        <v>2258</v>
      </c>
      <c r="J352" s="150" t="s">
        <v>238</v>
      </c>
      <c r="K352" s="151">
        <v>5</v>
      </c>
      <c r="L352" s="152">
        <v>341.9</v>
      </c>
      <c r="M352" s="153">
        <v>1</v>
      </c>
      <c r="N352" s="159"/>
      <c r="O352" s="155">
        <f t="shared" si="39"/>
        <v>0</v>
      </c>
      <c r="P352" s="156">
        <v>4607109912874</v>
      </c>
      <c r="Q352" s="164" t="s">
        <v>249</v>
      </c>
      <c r="R352" s="158">
        <f t="shared" si="40"/>
        <v>68.38</v>
      </c>
    </row>
    <row r="353" spans="1:18" ht="104.1" customHeight="1">
      <c r="A353" s="163">
        <v>338</v>
      </c>
      <c r="B353" s="143">
        <v>16502</v>
      </c>
      <c r="C353" s="144" t="s">
        <v>2259</v>
      </c>
      <c r="D353" s="144"/>
      <c r="E353" s="145" t="s">
        <v>2150</v>
      </c>
      <c r="F353" s="146" t="s">
        <v>2260</v>
      </c>
      <c r="G353" s="147" t="s">
        <v>2261</v>
      </c>
      <c r="H353" s="148" t="str">
        <f t="shared" si="38"/>
        <v>фото1</v>
      </c>
      <c r="I353" s="149" t="s">
        <v>2262</v>
      </c>
      <c r="J353" s="150" t="s">
        <v>238</v>
      </c>
      <c r="K353" s="151">
        <v>5</v>
      </c>
      <c r="L353" s="152">
        <v>341.9</v>
      </c>
      <c r="M353" s="153">
        <v>1</v>
      </c>
      <c r="N353" s="159"/>
      <c r="O353" s="155">
        <f t="shared" si="39"/>
        <v>0</v>
      </c>
      <c r="P353" s="156">
        <v>4607109912867</v>
      </c>
      <c r="Q353" s="164" t="s">
        <v>249</v>
      </c>
      <c r="R353" s="158">
        <f t="shared" si="40"/>
        <v>68.38</v>
      </c>
    </row>
    <row r="354" spans="1:18" ht="104.1" customHeight="1">
      <c r="A354" s="163">
        <v>339</v>
      </c>
      <c r="B354" s="143">
        <v>16503</v>
      </c>
      <c r="C354" s="144" t="s">
        <v>2263</v>
      </c>
      <c r="D354" s="144"/>
      <c r="E354" s="145" t="s">
        <v>2150</v>
      </c>
      <c r="F354" s="146" t="s">
        <v>2264</v>
      </c>
      <c r="G354" s="147" t="s">
        <v>2265</v>
      </c>
      <c r="H354" s="148" t="str">
        <f t="shared" si="38"/>
        <v>фото1</v>
      </c>
      <c r="I354" s="149" t="s">
        <v>2266</v>
      </c>
      <c r="J354" s="150" t="s">
        <v>238</v>
      </c>
      <c r="K354" s="151">
        <v>5</v>
      </c>
      <c r="L354" s="152">
        <v>341.9</v>
      </c>
      <c r="M354" s="153">
        <v>1</v>
      </c>
      <c r="N354" s="159"/>
      <c r="O354" s="155">
        <f t="shared" si="39"/>
        <v>0</v>
      </c>
      <c r="P354" s="156">
        <v>4607109912850</v>
      </c>
      <c r="Q354" s="164" t="s">
        <v>249</v>
      </c>
      <c r="R354" s="158">
        <f t="shared" si="40"/>
        <v>68.38</v>
      </c>
    </row>
    <row r="355" spans="1:18" ht="104.1" customHeight="1">
      <c r="A355" s="163">
        <v>340</v>
      </c>
      <c r="B355" s="143">
        <v>3552</v>
      </c>
      <c r="C355" s="144" t="s">
        <v>2267</v>
      </c>
      <c r="D355" s="144"/>
      <c r="E355" s="145" t="s">
        <v>2150</v>
      </c>
      <c r="F355" s="146" t="s">
        <v>2268</v>
      </c>
      <c r="G355" s="147" t="s">
        <v>2269</v>
      </c>
      <c r="H355" s="148" t="str">
        <f t="shared" si="38"/>
        <v>фото1</v>
      </c>
      <c r="I355" s="149" t="s">
        <v>2270</v>
      </c>
      <c r="J355" s="150" t="s">
        <v>238</v>
      </c>
      <c r="K355" s="151">
        <v>5</v>
      </c>
      <c r="L355" s="152">
        <v>341.9</v>
      </c>
      <c r="M355" s="153">
        <v>1</v>
      </c>
      <c r="N355" s="159"/>
      <c r="O355" s="155">
        <f t="shared" si="39"/>
        <v>0</v>
      </c>
      <c r="P355" s="156">
        <v>4607109929926</v>
      </c>
      <c r="Q355" s="164" t="s">
        <v>249</v>
      </c>
      <c r="R355" s="158">
        <f t="shared" si="40"/>
        <v>68.38</v>
      </c>
    </row>
    <row r="356" spans="1:18" ht="104.1" customHeight="1">
      <c r="A356" s="163">
        <v>341</v>
      </c>
      <c r="B356" s="143">
        <v>13577</v>
      </c>
      <c r="C356" s="144" t="s">
        <v>2271</v>
      </c>
      <c r="D356" s="144"/>
      <c r="E356" s="145" t="s">
        <v>2150</v>
      </c>
      <c r="F356" s="146" t="s">
        <v>2272</v>
      </c>
      <c r="G356" s="147" t="s">
        <v>2273</v>
      </c>
      <c r="H356" s="148" t="str">
        <f t="shared" si="38"/>
        <v>фото1</v>
      </c>
      <c r="I356" s="149" t="s">
        <v>2274</v>
      </c>
      <c r="J356" s="150" t="s">
        <v>238</v>
      </c>
      <c r="K356" s="151">
        <v>5</v>
      </c>
      <c r="L356" s="152">
        <v>341.9</v>
      </c>
      <c r="M356" s="153">
        <v>1</v>
      </c>
      <c r="N356" s="159"/>
      <c r="O356" s="155">
        <f t="shared" si="39"/>
        <v>0</v>
      </c>
      <c r="P356" s="156">
        <v>4607109919996</v>
      </c>
      <c r="Q356" s="157">
        <v>2020</v>
      </c>
      <c r="R356" s="158">
        <f t="shared" si="40"/>
        <v>68.38</v>
      </c>
    </row>
    <row r="357" spans="1:18" ht="104.1" customHeight="1">
      <c r="A357" s="163">
        <v>342</v>
      </c>
      <c r="B357" s="143">
        <v>16504</v>
      </c>
      <c r="C357" s="144" t="s">
        <v>2275</v>
      </c>
      <c r="D357" s="144"/>
      <c r="E357" s="145" t="s">
        <v>2150</v>
      </c>
      <c r="F357" s="146" t="s">
        <v>2276</v>
      </c>
      <c r="G357" s="147" t="s">
        <v>2277</v>
      </c>
      <c r="H357" s="148" t="str">
        <f t="shared" si="38"/>
        <v>фото1</v>
      </c>
      <c r="I357" s="149" t="s">
        <v>2278</v>
      </c>
      <c r="J357" s="150" t="s">
        <v>238</v>
      </c>
      <c r="K357" s="151">
        <v>5</v>
      </c>
      <c r="L357" s="152">
        <v>341.9</v>
      </c>
      <c r="M357" s="153">
        <v>1</v>
      </c>
      <c r="N357" s="159"/>
      <c r="O357" s="155">
        <f t="shared" si="39"/>
        <v>0</v>
      </c>
      <c r="P357" s="156">
        <v>4607109912843</v>
      </c>
      <c r="Q357" s="164" t="s">
        <v>249</v>
      </c>
      <c r="R357" s="158">
        <f t="shared" si="40"/>
        <v>68.38</v>
      </c>
    </row>
    <row r="358" spans="1:18" ht="104.1" customHeight="1">
      <c r="A358" s="163">
        <v>343</v>
      </c>
      <c r="B358" s="143">
        <v>13578</v>
      </c>
      <c r="C358" s="144" t="s">
        <v>1416</v>
      </c>
      <c r="D358" s="144"/>
      <c r="E358" s="145" t="s">
        <v>2150</v>
      </c>
      <c r="F358" s="146" t="s">
        <v>1417</v>
      </c>
      <c r="G358" s="147" t="s">
        <v>1418</v>
      </c>
      <c r="H358" s="148" t="str">
        <f t="shared" si="38"/>
        <v>фото1</v>
      </c>
      <c r="I358" s="149" t="s">
        <v>2279</v>
      </c>
      <c r="J358" s="150" t="s">
        <v>238</v>
      </c>
      <c r="K358" s="151">
        <v>3</v>
      </c>
      <c r="L358" s="152">
        <v>206.1</v>
      </c>
      <c r="M358" s="153">
        <v>1</v>
      </c>
      <c r="N358" s="159"/>
      <c r="O358" s="155">
        <f t="shared" si="39"/>
        <v>0</v>
      </c>
      <c r="P358" s="156">
        <v>4607109919989</v>
      </c>
      <c r="Q358" s="157">
        <v>2020</v>
      </c>
      <c r="R358" s="158">
        <f t="shared" si="40"/>
        <v>68.7</v>
      </c>
    </row>
    <row r="359" spans="1:18" ht="104.1" customHeight="1">
      <c r="A359" s="163">
        <v>344</v>
      </c>
      <c r="B359" s="143">
        <v>16505</v>
      </c>
      <c r="C359" s="144" t="s">
        <v>2280</v>
      </c>
      <c r="D359" s="144"/>
      <c r="E359" s="145" t="s">
        <v>2150</v>
      </c>
      <c r="F359" s="146" t="s">
        <v>2281</v>
      </c>
      <c r="G359" s="147" t="s">
        <v>2282</v>
      </c>
      <c r="H359" s="148" t="str">
        <f t="shared" si="38"/>
        <v>фото1</v>
      </c>
      <c r="I359" s="149" t="s">
        <v>2283</v>
      </c>
      <c r="J359" s="150" t="s">
        <v>238</v>
      </c>
      <c r="K359" s="151">
        <v>5</v>
      </c>
      <c r="L359" s="152">
        <v>341.9</v>
      </c>
      <c r="M359" s="153">
        <v>1</v>
      </c>
      <c r="N359" s="159"/>
      <c r="O359" s="155">
        <f t="shared" si="39"/>
        <v>0</v>
      </c>
      <c r="P359" s="156">
        <v>4607109912836</v>
      </c>
      <c r="Q359" s="164" t="s">
        <v>249</v>
      </c>
      <c r="R359" s="158">
        <f t="shared" si="40"/>
        <v>68.38</v>
      </c>
    </row>
    <row r="360" spans="1:18" ht="104.1" customHeight="1">
      <c r="A360" s="163">
        <v>345</v>
      </c>
      <c r="B360" s="143">
        <v>7130</v>
      </c>
      <c r="C360" s="144" t="s">
        <v>1419</v>
      </c>
      <c r="D360" s="144"/>
      <c r="E360" s="145" t="s">
        <v>2150</v>
      </c>
      <c r="F360" s="146" t="s">
        <v>1420</v>
      </c>
      <c r="G360" s="147" t="s">
        <v>1421</v>
      </c>
      <c r="H360" s="148" t="str">
        <f t="shared" si="38"/>
        <v>фото1</v>
      </c>
      <c r="I360" s="149" t="s">
        <v>2284</v>
      </c>
      <c r="J360" s="150" t="s">
        <v>238</v>
      </c>
      <c r="K360" s="151">
        <v>5</v>
      </c>
      <c r="L360" s="152">
        <v>341.9</v>
      </c>
      <c r="M360" s="153">
        <v>1</v>
      </c>
      <c r="N360" s="159"/>
      <c r="O360" s="155">
        <f t="shared" si="39"/>
        <v>0</v>
      </c>
      <c r="P360" s="156">
        <v>4607109947746</v>
      </c>
      <c r="Q360" s="160"/>
      <c r="R360" s="158">
        <f t="shared" si="40"/>
        <v>68.38</v>
      </c>
    </row>
    <row r="361" spans="1:18" ht="104.1" customHeight="1">
      <c r="A361" s="163">
        <v>346</v>
      </c>
      <c r="B361" s="143">
        <v>13579</v>
      </c>
      <c r="C361" s="144" t="s">
        <v>2285</v>
      </c>
      <c r="D361" s="144"/>
      <c r="E361" s="145" t="s">
        <v>2150</v>
      </c>
      <c r="F361" s="146" t="s">
        <v>2286</v>
      </c>
      <c r="G361" s="147" t="s">
        <v>2287</v>
      </c>
      <c r="H361" s="148" t="str">
        <f t="shared" si="38"/>
        <v>фото1</v>
      </c>
      <c r="I361" s="149" t="s">
        <v>2288</v>
      </c>
      <c r="J361" s="150" t="s">
        <v>238</v>
      </c>
      <c r="K361" s="151">
        <v>5</v>
      </c>
      <c r="L361" s="152">
        <v>341.9</v>
      </c>
      <c r="M361" s="153">
        <v>1</v>
      </c>
      <c r="N361" s="159"/>
      <c r="O361" s="155">
        <f t="shared" si="39"/>
        <v>0</v>
      </c>
      <c r="P361" s="156">
        <v>4607109919972</v>
      </c>
      <c r="Q361" s="157">
        <v>2020</v>
      </c>
      <c r="R361" s="158">
        <f t="shared" si="40"/>
        <v>68.38</v>
      </c>
    </row>
    <row r="362" spans="1:18" ht="104.1" customHeight="1">
      <c r="A362" s="163">
        <v>347</v>
      </c>
      <c r="B362" s="143">
        <v>13580</v>
      </c>
      <c r="C362" s="144" t="s">
        <v>1422</v>
      </c>
      <c r="D362" s="144"/>
      <c r="E362" s="145" t="s">
        <v>2150</v>
      </c>
      <c r="F362" s="146" t="s">
        <v>1423</v>
      </c>
      <c r="G362" s="147" t="s">
        <v>1424</v>
      </c>
      <c r="H362" s="148" t="str">
        <f t="shared" si="38"/>
        <v>фото1</v>
      </c>
      <c r="I362" s="149" t="s">
        <v>2289</v>
      </c>
      <c r="J362" s="150" t="s">
        <v>238</v>
      </c>
      <c r="K362" s="151">
        <v>5</v>
      </c>
      <c r="L362" s="152">
        <v>341.9</v>
      </c>
      <c r="M362" s="153">
        <v>1</v>
      </c>
      <c r="N362" s="159"/>
      <c r="O362" s="155">
        <f t="shared" si="39"/>
        <v>0</v>
      </c>
      <c r="P362" s="156">
        <v>4607109919965</v>
      </c>
      <c r="Q362" s="157">
        <v>2020</v>
      </c>
      <c r="R362" s="158">
        <f t="shared" si="40"/>
        <v>68.38</v>
      </c>
    </row>
    <row r="363" spans="1:18" ht="104.1" customHeight="1">
      <c r="A363" s="163">
        <v>348</v>
      </c>
      <c r="B363" s="143">
        <v>7131</v>
      </c>
      <c r="C363" s="144" t="s">
        <v>2290</v>
      </c>
      <c r="D363" s="144"/>
      <c r="E363" s="145" t="s">
        <v>2150</v>
      </c>
      <c r="F363" s="146" t="s">
        <v>2291</v>
      </c>
      <c r="G363" s="147" t="s">
        <v>2292</v>
      </c>
      <c r="H363" s="148" t="str">
        <f t="shared" si="38"/>
        <v>фото1</v>
      </c>
      <c r="I363" s="149" t="s">
        <v>2293</v>
      </c>
      <c r="J363" s="150" t="s">
        <v>238</v>
      </c>
      <c r="K363" s="151">
        <v>5</v>
      </c>
      <c r="L363" s="152">
        <v>341.9</v>
      </c>
      <c r="M363" s="153">
        <v>1</v>
      </c>
      <c r="N363" s="159"/>
      <c r="O363" s="155">
        <f t="shared" si="39"/>
        <v>0</v>
      </c>
      <c r="P363" s="156">
        <v>4607109947753</v>
      </c>
      <c r="Q363" s="160"/>
      <c r="R363" s="158">
        <f t="shared" si="40"/>
        <v>68.38</v>
      </c>
    </row>
    <row r="364" spans="1:18" ht="104.1" customHeight="1">
      <c r="A364" s="163">
        <v>349</v>
      </c>
      <c r="B364" s="143">
        <v>16506</v>
      </c>
      <c r="C364" s="144" t="s">
        <v>2294</v>
      </c>
      <c r="D364" s="144"/>
      <c r="E364" s="145" t="s">
        <v>2150</v>
      </c>
      <c r="F364" s="146" t="s">
        <v>2295</v>
      </c>
      <c r="G364" s="147" t="s">
        <v>2296</v>
      </c>
      <c r="H364" s="148" t="str">
        <f t="shared" si="38"/>
        <v>фото1</v>
      </c>
      <c r="I364" s="149" t="s">
        <v>2297</v>
      </c>
      <c r="J364" s="150" t="s">
        <v>238</v>
      </c>
      <c r="K364" s="151">
        <v>5</v>
      </c>
      <c r="L364" s="152">
        <v>341.9</v>
      </c>
      <c r="M364" s="153">
        <v>1</v>
      </c>
      <c r="N364" s="159"/>
      <c r="O364" s="155">
        <f t="shared" si="39"/>
        <v>0</v>
      </c>
      <c r="P364" s="156">
        <v>4607109912829</v>
      </c>
      <c r="Q364" s="164" t="s">
        <v>249</v>
      </c>
      <c r="R364" s="158">
        <f t="shared" si="40"/>
        <v>68.38</v>
      </c>
    </row>
    <row r="365" spans="1:18" ht="15">
      <c r="A365" s="163">
        <v>350</v>
      </c>
      <c r="B365" s="135"/>
      <c r="C365" s="136"/>
      <c r="D365" s="136"/>
      <c r="E365" s="137"/>
      <c r="F365" s="138" t="s">
        <v>128</v>
      </c>
      <c r="G365" s="138"/>
      <c r="H365" s="139"/>
      <c r="I365" s="140"/>
      <c r="J365" s="136"/>
      <c r="K365" s="141"/>
      <c r="L365" s="136"/>
      <c r="M365" s="142"/>
      <c r="N365" s="136"/>
      <c r="O365" s="136"/>
      <c r="P365" s="136"/>
      <c r="Q365" s="136"/>
      <c r="R365" s="136"/>
    </row>
    <row r="366" spans="1:18" ht="104.1" customHeight="1">
      <c r="A366" s="163">
        <v>351</v>
      </c>
      <c r="B366" s="143">
        <v>219</v>
      </c>
      <c r="C366" s="144" t="s">
        <v>1425</v>
      </c>
      <c r="D366" s="144"/>
      <c r="E366" s="145" t="s">
        <v>2298</v>
      </c>
      <c r="F366" s="146" t="s">
        <v>1426</v>
      </c>
      <c r="G366" s="147" t="s">
        <v>1427</v>
      </c>
      <c r="H366" s="148" t="str">
        <f t="shared" ref="H366:H397" si="41">HYPERLINK("http://www.gardenbulbs.ru/images/Lilium_CL/thumbnails/"&amp;C366&amp;".jpg","фото1")</f>
        <v>фото1</v>
      </c>
      <c r="I366" s="149" t="s">
        <v>2299</v>
      </c>
      <c r="J366" s="150" t="s">
        <v>238</v>
      </c>
      <c r="K366" s="151">
        <v>5</v>
      </c>
      <c r="L366" s="152">
        <v>175.6</v>
      </c>
      <c r="M366" s="153">
        <v>1</v>
      </c>
      <c r="N366" s="159"/>
      <c r="O366" s="155">
        <f t="shared" ref="O366:O429" si="42">IF(ISERROR(L366*N366),0,L366*N366)</f>
        <v>0</v>
      </c>
      <c r="P366" s="156">
        <v>4607109960806</v>
      </c>
      <c r="Q366" s="160"/>
      <c r="R366" s="158">
        <f t="shared" ref="R366:R429" si="43">L366/K366</f>
        <v>35.119999999999997</v>
      </c>
    </row>
    <row r="367" spans="1:18" ht="104.1" customHeight="1">
      <c r="A367" s="163">
        <v>352</v>
      </c>
      <c r="B367" s="143">
        <v>16477</v>
      </c>
      <c r="C367" s="144" t="s">
        <v>2300</v>
      </c>
      <c r="D367" s="144"/>
      <c r="E367" s="145" t="s">
        <v>2298</v>
      </c>
      <c r="F367" s="146" t="s">
        <v>2301</v>
      </c>
      <c r="G367" s="147" t="s">
        <v>2302</v>
      </c>
      <c r="H367" s="148" t="str">
        <f t="shared" si="41"/>
        <v>фото1</v>
      </c>
      <c r="I367" s="149" t="s">
        <v>2303</v>
      </c>
      <c r="J367" s="150" t="s">
        <v>238</v>
      </c>
      <c r="K367" s="151">
        <v>5</v>
      </c>
      <c r="L367" s="152">
        <v>201</v>
      </c>
      <c r="M367" s="153">
        <v>1</v>
      </c>
      <c r="N367" s="159"/>
      <c r="O367" s="155">
        <f t="shared" si="42"/>
        <v>0</v>
      </c>
      <c r="P367" s="156">
        <v>4607109913116</v>
      </c>
      <c r="Q367" s="164" t="s">
        <v>249</v>
      </c>
      <c r="R367" s="158">
        <f t="shared" si="43"/>
        <v>40.200000000000003</v>
      </c>
    </row>
    <row r="368" spans="1:18" ht="104.1" customHeight="1">
      <c r="A368" s="163">
        <v>353</v>
      </c>
      <c r="B368" s="143">
        <v>405</v>
      </c>
      <c r="C368" s="144" t="s">
        <v>326</v>
      </c>
      <c r="D368" s="144"/>
      <c r="E368" s="145" t="s">
        <v>2298</v>
      </c>
      <c r="F368" s="146" t="s">
        <v>20</v>
      </c>
      <c r="G368" s="147" t="s">
        <v>21</v>
      </c>
      <c r="H368" s="148" t="str">
        <f t="shared" si="41"/>
        <v>фото1</v>
      </c>
      <c r="I368" s="149" t="s">
        <v>2304</v>
      </c>
      <c r="J368" s="150" t="s">
        <v>238</v>
      </c>
      <c r="K368" s="151">
        <v>5</v>
      </c>
      <c r="L368" s="152">
        <v>204</v>
      </c>
      <c r="M368" s="153">
        <v>1</v>
      </c>
      <c r="N368" s="159"/>
      <c r="O368" s="155">
        <f t="shared" si="42"/>
        <v>0</v>
      </c>
      <c r="P368" s="156">
        <v>4607109961919</v>
      </c>
      <c r="Q368" s="160"/>
      <c r="R368" s="158">
        <f t="shared" si="43"/>
        <v>40.799999999999997</v>
      </c>
    </row>
    <row r="369" spans="1:18" ht="104.1" customHeight="1">
      <c r="A369" s="163">
        <v>354</v>
      </c>
      <c r="B369" s="143">
        <v>222</v>
      </c>
      <c r="C369" s="144" t="s">
        <v>327</v>
      </c>
      <c r="D369" s="144"/>
      <c r="E369" s="145" t="s">
        <v>2298</v>
      </c>
      <c r="F369" s="146" t="s">
        <v>130</v>
      </c>
      <c r="G369" s="147" t="s">
        <v>129</v>
      </c>
      <c r="H369" s="148" t="str">
        <f t="shared" si="41"/>
        <v>фото1</v>
      </c>
      <c r="I369" s="149" t="s">
        <v>2305</v>
      </c>
      <c r="J369" s="150" t="s">
        <v>238</v>
      </c>
      <c r="K369" s="151">
        <v>5</v>
      </c>
      <c r="L369" s="152">
        <v>195.9</v>
      </c>
      <c r="M369" s="153">
        <v>1</v>
      </c>
      <c r="N369" s="159"/>
      <c r="O369" s="155">
        <f t="shared" si="42"/>
        <v>0</v>
      </c>
      <c r="P369" s="156">
        <v>4607109960837</v>
      </c>
      <c r="Q369" s="160"/>
      <c r="R369" s="158">
        <f t="shared" si="43"/>
        <v>39.18</v>
      </c>
    </row>
    <row r="370" spans="1:18" ht="104.1" customHeight="1">
      <c r="A370" s="163">
        <v>355</v>
      </c>
      <c r="B370" s="143">
        <v>223</v>
      </c>
      <c r="C370" s="144" t="s">
        <v>328</v>
      </c>
      <c r="D370" s="144"/>
      <c r="E370" s="145" t="s">
        <v>2298</v>
      </c>
      <c r="F370" s="146" t="s">
        <v>132</v>
      </c>
      <c r="G370" s="147" t="s">
        <v>131</v>
      </c>
      <c r="H370" s="148" t="str">
        <f t="shared" si="41"/>
        <v>фото1</v>
      </c>
      <c r="I370" s="149" t="s">
        <v>2306</v>
      </c>
      <c r="J370" s="150" t="s">
        <v>238</v>
      </c>
      <c r="K370" s="151">
        <v>5</v>
      </c>
      <c r="L370" s="152">
        <v>252.9</v>
      </c>
      <c r="M370" s="153">
        <v>1</v>
      </c>
      <c r="N370" s="159"/>
      <c r="O370" s="155">
        <f t="shared" si="42"/>
        <v>0</v>
      </c>
      <c r="P370" s="156">
        <v>4607109960844</v>
      </c>
      <c r="Q370" s="160"/>
      <c r="R370" s="158">
        <f t="shared" si="43"/>
        <v>50.58</v>
      </c>
    </row>
    <row r="371" spans="1:18" ht="104.1" customHeight="1">
      <c r="A371" s="163">
        <v>356</v>
      </c>
      <c r="B371" s="143">
        <v>9421</v>
      </c>
      <c r="C371" s="144" t="s">
        <v>860</v>
      </c>
      <c r="D371" s="144"/>
      <c r="E371" s="145" t="s">
        <v>2298</v>
      </c>
      <c r="F371" s="146" t="s">
        <v>861</v>
      </c>
      <c r="G371" s="147" t="s">
        <v>862</v>
      </c>
      <c r="H371" s="148" t="str">
        <f t="shared" si="41"/>
        <v>фото1</v>
      </c>
      <c r="I371" s="149" t="s">
        <v>2307</v>
      </c>
      <c r="J371" s="150" t="s">
        <v>19</v>
      </c>
      <c r="K371" s="151">
        <v>7</v>
      </c>
      <c r="L371" s="152">
        <v>276.3</v>
      </c>
      <c r="M371" s="153">
        <v>1</v>
      </c>
      <c r="N371" s="159"/>
      <c r="O371" s="155">
        <f t="shared" si="42"/>
        <v>0</v>
      </c>
      <c r="P371" s="156">
        <v>4607109988862</v>
      </c>
      <c r="Q371" s="160"/>
      <c r="R371" s="158">
        <f t="shared" si="43"/>
        <v>39.471428571428575</v>
      </c>
    </row>
    <row r="372" spans="1:18" ht="104.1" customHeight="1">
      <c r="A372" s="163">
        <v>357</v>
      </c>
      <c r="B372" s="143">
        <v>3884</v>
      </c>
      <c r="C372" s="144" t="s">
        <v>863</v>
      </c>
      <c r="D372" s="144"/>
      <c r="E372" s="145" t="s">
        <v>2298</v>
      </c>
      <c r="F372" s="146" t="s">
        <v>864</v>
      </c>
      <c r="G372" s="147" t="s">
        <v>865</v>
      </c>
      <c r="H372" s="148" t="str">
        <f t="shared" si="41"/>
        <v>фото1</v>
      </c>
      <c r="I372" s="149" t="s">
        <v>2308</v>
      </c>
      <c r="J372" s="150" t="s">
        <v>238</v>
      </c>
      <c r="K372" s="151">
        <v>7</v>
      </c>
      <c r="L372" s="152">
        <v>204.5</v>
      </c>
      <c r="M372" s="153">
        <v>1</v>
      </c>
      <c r="N372" s="159"/>
      <c r="O372" s="155">
        <f t="shared" si="42"/>
        <v>0</v>
      </c>
      <c r="P372" s="156">
        <v>4607109929858</v>
      </c>
      <c r="Q372" s="160"/>
      <c r="R372" s="158">
        <f t="shared" si="43"/>
        <v>29.214285714285715</v>
      </c>
    </row>
    <row r="373" spans="1:18" ht="104.1" customHeight="1">
      <c r="A373" s="163">
        <v>358</v>
      </c>
      <c r="B373" s="143">
        <v>1425</v>
      </c>
      <c r="C373" s="144" t="s">
        <v>2309</v>
      </c>
      <c r="D373" s="144"/>
      <c r="E373" s="145" t="s">
        <v>2298</v>
      </c>
      <c r="F373" s="146" t="s">
        <v>2310</v>
      </c>
      <c r="G373" s="147" t="s">
        <v>2311</v>
      </c>
      <c r="H373" s="148" t="str">
        <f t="shared" si="41"/>
        <v>фото1</v>
      </c>
      <c r="I373" s="149" t="s">
        <v>2312</v>
      </c>
      <c r="J373" s="150" t="s">
        <v>238</v>
      </c>
      <c r="K373" s="151">
        <v>5</v>
      </c>
      <c r="L373" s="152">
        <v>281.39999999999998</v>
      </c>
      <c r="M373" s="153">
        <v>1</v>
      </c>
      <c r="N373" s="159"/>
      <c r="O373" s="155">
        <f t="shared" si="42"/>
        <v>0</v>
      </c>
      <c r="P373" s="156">
        <v>4607109962220</v>
      </c>
      <c r="Q373" s="160"/>
      <c r="R373" s="158">
        <f t="shared" si="43"/>
        <v>56.279999999999994</v>
      </c>
    </row>
    <row r="374" spans="1:18" ht="104.1" customHeight="1">
      <c r="A374" s="163">
        <v>359</v>
      </c>
      <c r="B374" s="143">
        <v>1424</v>
      </c>
      <c r="C374" s="144" t="s">
        <v>1428</v>
      </c>
      <c r="D374" s="144"/>
      <c r="E374" s="145" t="s">
        <v>2298</v>
      </c>
      <c r="F374" s="146" t="s">
        <v>1429</v>
      </c>
      <c r="G374" s="147" t="s">
        <v>1430</v>
      </c>
      <c r="H374" s="148" t="str">
        <f t="shared" si="41"/>
        <v>фото1</v>
      </c>
      <c r="I374" s="149" t="s">
        <v>2313</v>
      </c>
      <c r="J374" s="150" t="s">
        <v>238</v>
      </c>
      <c r="K374" s="151">
        <v>5</v>
      </c>
      <c r="L374" s="152">
        <v>258.8</v>
      </c>
      <c r="M374" s="153">
        <v>1</v>
      </c>
      <c r="N374" s="159"/>
      <c r="O374" s="155">
        <f t="shared" si="42"/>
        <v>0</v>
      </c>
      <c r="P374" s="156">
        <v>4607109964385</v>
      </c>
      <c r="Q374" s="160"/>
      <c r="R374" s="158">
        <f t="shared" si="43"/>
        <v>51.760000000000005</v>
      </c>
    </row>
    <row r="375" spans="1:18" ht="104.1" customHeight="1">
      <c r="A375" s="163">
        <v>360</v>
      </c>
      <c r="B375" s="143">
        <v>2829</v>
      </c>
      <c r="C375" s="144" t="s">
        <v>1431</v>
      </c>
      <c r="D375" s="144"/>
      <c r="E375" s="145" t="s">
        <v>2298</v>
      </c>
      <c r="F375" s="146" t="s">
        <v>1432</v>
      </c>
      <c r="G375" s="147" t="s">
        <v>1433</v>
      </c>
      <c r="H375" s="148" t="str">
        <f t="shared" si="41"/>
        <v>фото1</v>
      </c>
      <c r="I375" s="149" t="s">
        <v>2314</v>
      </c>
      <c r="J375" s="150" t="s">
        <v>239</v>
      </c>
      <c r="K375" s="151">
        <v>5</v>
      </c>
      <c r="L375" s="152">
        <v>242.4</v>
      </c>
      <c r="M375" s="153">
        <v>1</v>
      </c>
      <c r="N375" s="159"/>
      <c r="O375" s="155">
        <f t="shared" si="42"/>
        <v>0</v>
      </c>
      <c r="P375" s="156">
        <v>4607109929841</v>
      </c>
      <c r="Q375" s="160"/>
      <c r="R375" s="158">
        <f t="shared" si="43"/>
        <v>48.480000000000004</v>
      </c>
    </row>
    <row r="376" spans="1:18" ht="104.1" customHeight="1">
      <c r="A376" s="163">
        <v>361</v>
      </c>
      <c r="B376" s="143">
        <v>3626</v>
      </c>
      <c r="C376" s="144" t="s">
        <v>329</v>
      </c>
      <c r="D376" s="144"/>
      <c r="E376" s="145" t="s">
        <v>2298</v>
      </c>
      <c r="F376" s="146" t="s">
        <v>134</v>
      </c>
      <c r="G376" s="147" t="s">
        <v>133</v>
      </c>
      <c r="H376" s="148" t="str">
        <f t="shared" si="41"/>
        <v>фото1</v>
      </c>
      <c r="I376" s="149" t="s">
        <v>2315</v>
      </c>
      <c r="J376" s="150" t="s">
        <v>238</v>
      </c>
      <c r="K376" s="151">
        <v>7</v>
      </c>
      <c r="L376" s="152">
        <v>204.5</v>
      </c>
      <c r="M376" s="153">
        <v>1</v>
      </c>
      <c r="N376" s="159"/>
      <c r="O376" s="155">
        <f t="shared" si="42"/>
        <v>0</v>
      </c>
      <c r="P376" s="156">
        <v>4607109971338</v>
      </c>
      <c r="Q376" s="160"/>
      <c r="R376" s="158">
        <f t="shared" si="43"/>
        <v>29.214285714285715</v>
      </c>
    </row>
    <row r="377" spans="1:18" ht="104.1" customHeight="1">
      <c r="A377" s="163">
        <v>362</v>
      </c>
      <c r="B377" s="143">
        <v>7105</v>
      </c>
      <c r="C377" s="144" t="s">
        <v>459</v>
      </c>
      <c r="D377" s="144"/>
      <c r="E377" s="145" t="s">
        <v>2298</v>
      </c>
      <c r="F377" s="146" t="s">
        <v>415</v>
      </c>
      <c r="G377" s="147" t="s">
        <v>416</v>
      </c>
      <c r="H377" s="148" t="str">
        <f t="shared" si="41"/>
        <v>фото1</v>
      </c>
      <c r="I377" s="149" t="s">
        <v>2316</v>
      </c>
      <c r="J377" s="150" t="s">
        <v>238</v>
      </c>
      <c r="K377" s="151">
        <v>7</v>
      </c>
      <c r="L377" s="152">
        <v>285.39999999999998</v>
      </c>
      <c r="M377" s="153">
        <v>1</v>
      </c>
      <c r="N377" s="159"/>
      <c r="O377" s="155">
        <f t="shared" si="42"/>
        <v>0</v>
      </c>
      <c r="P377" s="156">
        <v>4607109947494</v>
      </c>
      <c r="Q377" s="160"/>
      <c r="R377" s="158">
        <f t="shared" si="43"/>
        <v>40.771428571428565</v>
      </c>
    </row>
    <row r="378" spans="1:18" ht="104.1" customHeight="1">
      <c r="A378" s="163">
        <v>363</v>
      </c>
      <c r="B378" s="143">
        <v>13581</v>
      </c>
      <c r="C378" s="144" t="s">
        <v>1692</v>
      </c>
      <c r="D378" s="144"/>
      <c r="E378" s="145" t="s">
        <v>2298</v>
      </c>
      <c r="F378" s="146" t="s">
        <v>1690</v>
      </c>
      <c r="G378" s="147" t="s">
        <v>1691</v>
      </c>
      <c r="H378" s="148" t="str">
        <f t="shared" si="41"/>
        <v>фото1</v>
      </c>
      <c r="I378" s="149" t="s">
        <v>2317</v>
      </c>
      <c r="J378" s="150" t="s">
        <v>239</v>
      </c>
      <c r="K378" s="151">
        <v>3</v>
      </c>
      <c r="L378" s="152">
        <v>145.1</v>
      </c>
      <c r="M378" s="153">
        <v>1</v>
      </c>
      <c r="N378" s="159"/>
      <c r="O378" s="155">
        <f t="shared" si="42"/>
        <v>0</v>
      </c>
      <c r="P378" s="156">
        <v>4607109919958</v>
      </c>
      <c r="Q378" s="157">
        <v>2020</v>
      </c>
      <c r="R378" s="158">
        <f t="shared" si="43"/>
        <v>48.366666666666667</v>
      </c>
    </row>
    <row r="379" spans="1:18" ht="104.1" customHeight="1">
      <c r="A379" s="163">
        <v>364</v>
      </c>
      <c r="B379" s="143">
        <v>1426</v>
      </c>
      <c r="C379" s="144" t="s">
        <v>866</v>
      </c>
      <c r="D379" s="144"/>
      <c r="E379" s="145" t="s">
        <v>2298</v>
      </c>
      <c r="F379" s="146" t="s">
        <v>867</v>
      </c>
      <c r="G379" s="147" t="s">
        <v>868</v>
      </c>
      <c r="H379" s="148" t="str">
        <f t="shared" si="41"/>
        <v>фото1</v>
      </c>
      <c r="I379" s="149" t="s">
        <v>2318</v>
      </c>
      <c r="J379" s="150" t="s">
        <v>238</v>
      </c>
      <c r="K379" s="151">
        <v>5</v>
      </c>
      <c r="L379" s="152">
        <v>195.3</v>
      </c>
      <c r="M379" s="153">
        <v>1</v>
      </c>
      <c r="N379" s="159"/>
      <c r="O379" s="155">
        <f t="shared" si="42"/>
        <v>0</v>
      </c>
      <c r="P379" s="156">
        <v>4607109964040</v>
      </c>
      <c r="Q379" s="160"/>
      <c r="R379" s="158">
        <f t="shared" si="43"/>
        <v>39.06</v>
      </c>
    </row>
    <row r="380" spans="1:18" ht="104.1" customHeight="1">
      <c r="A380" s="163">
        <v>365</v>
      </c>
      <c r="B380" s="143">
        <v>3764</v>
      </c>
      <c r="C380" s="144" t="s">
        <v>330</v>
      </c>
      <c r="D380" s="144"/>
      <c r="E380" s="145" t="s">
        <v>2298</v>
      </c>
      <c r="F380" s="146" t="s">
        <v>22</v>
      </c>
      <c r="G380" s="147" t="s">
        <v>23</v>
      </c>
      <c r="H380" s="148" t="str">
        <f t="shared" si="41"/>
        <v>фото1</v>
      </c>
      <c r="I380" s="149" t="s">
        <v>2319</v>
      </c>
      <c r="J380" s="150" t="s">
        <v>238</v>
      </c>
      <c r="K380" s="151">
        <v>5</v>
      </c>
      <c r="L380" s="152">
        <v>208.1</v>
      </c>
      <c r="M380" s="153">
        <v>1</v>
      </c>
      <c r="N380" s="159"/>
      <c r="O380" s="155">
        <f t="shared" si="42"/>
        <v>0</v>
      </c>
      <c r="P380" s="156">
        <v>4607109979822</v>
      </c>
      <c r="Q380" s="160"/>
      <c r="R380" s="158">
        <f t="shared" si="43"/>
        <v>41.62</v>
      </c>
    </row>
    <row r="381" spans="1:18" ht="104.1" customHeight="1">
      <c r="A381" s="163">
        <v>366</v>
      </c>
      <c r="B381" s="143">
        <v>408</v>
      </c>
      <c r="C381" s="144" t="s">
        <v>869</v>
      </c>
      <c r="D381" s="144"/>
      <c r="E381" s="145" t="s">
        <v>2298</v>
      </c>
      <c r="F381" s="146" t="s">
        <v>870</v>
      </c>
      <c r="G381" s="147" t="s">
        <v>871</v>
      </c>
      <c r="H381" s="148" t="str">
        <f t="shared" si="41"/>
        <v>фото1</v>
      </c>
      <c r="I381" s="149" t="s">
        <v>2320</v>
      </c>
      <c r="J381" s="150" t="s">
        <v>238</v>
      </c>
      <c r="K381" s="151">
        <v>5</v>
      </c>
      <c r="L381" s="152">
        <v>195.3</v>
      </c>
      <c r="M381" s="153">
        <v>1</v>
      </c>
      <c r="N381" s="159"/>
      <c r="O381" s="155">
        <f t="shared" si="42"/>
        <v>0</v>
      </c>
      <c r="P381" s="156">
        <v>4607109961995</v>
      </c>
      <c r="Q381" s="160"/>
      <c r="R381" s="158">
        <f t="shared" si="43"/>
        <v>39.06</v>
      </c>
    </row>
    <row r="382" spans="1:18" ht="104.1" customHeight="1">
      <c r="A382" s="163">
        <v>367</v>
      </c>
      <c r="B382" s="143">
        <v>5355</v>
      </c>
      <c r="C382" s="144" t="s">
        <v>2321</v>
      </c>
      <c r="D382" s="144"/>
      <c r="E382" s="145" t="s">
        <v>2298</v>
      </c>
      <c r="F382" s="146" t="s">
        <v>537</v>
      </c>
      <c r="G382" s="147" t="s">
        <v>538</v>
      </c>
      <c r="H382" s="148" t="str">
        <f t="shared" si="41"/>
        <v>фото1</v>
      </c>
      <c r="I382" s="149" t="s">
        <v>2322</v>
      </c>
      <c r="J382" s="150" t="s">
        <v>19</v>
      </c>
      <c r="K382" s="151">
        <v>7</v>
      </c>
      <c r="L382" s="152">
        <v>276.3</v>
      </c>
      <c r="M382" s="153">
        <v>1</v>
      </c>
      <c r="N382" s="159"/>
      <c r="O382" s="155">
        <f t="shared" si="42"/>
        <v>0</v>
      </c>
      <c r="P382" s="156">
        <v>4607109937686</v>
      </c>
      <c r="Q382" s="160"/>
      <c r="R382" s="158">
        <f t="shared" si="43"/>
        <v>39.471428571428575</v>
      </c>
    </row>
    <row r="383" spans="1:18" ht="104.1" customHeight="1">
      <c r="A383" s="163">
        <v>368</v>
      </c>
      <c r="B383" s="143">
        <v>5357</v>
      </c>
      <c r="C383" s="144" t="s">
        <v>539</v>
      </c>
      <c r="D383" s="144"/>
      <c r="E383" s="145" t="s">
        <v>2298</v>
      </c>
      <c r="F383" s="146" t="s">
        <v>540</v>
      </c>
      <c r="G383" s="147" t="s">
        <v>541</v>
      </c>
      <c r="H383" s="148" t="str">
        <f t="shared" si="41"/>
        <v>фото1</v>
      </c>
      <c r="I383" s="149" t="s">
        <v>2323</v>
      </c>
      <c r="J383" s="150" t="s">
        <v>19</v>
      </c>
      <c r="K383" s="151">
        <v>7</v>
      </c>
      <c r="L383" s="152">
        <v>276.3</v>
      </c>
      <c r="M383" s="153">
        <v>1</v>
      </c>
      <c r="N383" s="159"/>
      <c r="O383" s="155">
        <f t="shared" si="42"/>
        <v>0</v>
      </c>
      <c r="P383" s="156">
        <v>4607109937679</v>
      </c>
      <c r="Q383" s="160"/>
      <c r="R383" s="158">
        <f t="shared" si="43"/>
        <v>39.471428571428575</v>
      </c>
    </row>
    <row r="384" spans="1:18" ht="104.1" customHeight="1">
      <c r="A384" s="163">
        <v>369</v>
      </c>
      <c r="B384" s="143">
        <v>5358</v>
      </c>
      <c r="C384" s="144" t="s">
        <v>671</v>
      </c>
      <c r="D384" s="144"/>
      <c r="E384" s="145" t="s">
        <v>2298</v>
      </c>
      <c r="F384" s="146" t="s">
        <v>542</v>
      </c>
      <c r="G384" s="147" t="s">
        <v>543</v>
      </c>
      <c r="H384" s="148" t="str">
        <f t="shared" si="41"/>
        <v>фото1</v>
      </c>
      <c r="I384" s="149" t="s">
        <v>2324</v>
      </c>
      <c r="J384" s="150" t="s">
        <v>19</v>
      </c>
      <c r="K384" s="151">
        <v>7</v>
      </c>
      <c r="L384" s="152">
        <v>276.3</v>
      </c>
      <c r="M384" s="153">
        <v>1</v>
      </c>
      <c r="N384" s="159"/>
      <c r="O384" s="155">
        <f t="shared" si="42"/>
        <v>0</v>
      </c>
      <c r="P384" s="156">
        <v>4607109937662</v>
      </c>
      <c r="Q384" s="160"/>
      <c r="R384" s="158">
        <f t="shared" si="43"/>
        <v>39.471428571428575</v>
      </c>
    </row>
    <row r="385" spans="1:18" ht="104.1" customHeight="1">
      <c r="A385" s="163">
        <v>370</v>
      </c>
      <c r="B385" s="143">
        <v>6432</v>
      </c>
      <c r="C385" s="144" t="s">
        <v>672</v>
      </c>
      <c r="D385" s="144"/>
      <c r="E385" s="145" t="s">
        <v>2298</v>
      </c>
      <c r="F385" s="146" t="s">
        <v>673</v>
      </c>
      <c r="G385" s="147" t="s">
        <v>674</v>
      </c>
      <c r="H385" s="148" t="str">
        <f t="shared" si="41"/>
        <v>фото1</v>
      </c>
      <c r="I385" s="149" t="s">
        <v>2325</v>
      </c>
      <c r="J385" s="150" t="s">
        <v>19</v>
      </c>
      <c r="K385" s="151">
        <v>7</v>
      </c>
      <c r="L385" s="152">
        <v>276.3</v>
      </c>
      <c r="M385" s="153">
        <v>1</v>
      </c>
      <c r="N385" s="159"/>
      <c r="O385" s="155">
        <f t="shared" si="42"/>
        <v>0</v>
      </c>
      <c r="P385" s="156">
        <v>4607109931585</v>
      </c>
      <c r="Q385" s="160"/>
      <c r="R385" s="158">
        <f t="shared" si="43"/>
        <v>39.471428571428575</v>
      </c>
    </row>
    <row r="386" spans="1:18" ht="104.1" customHeight="1">
      <c r="A386" s="163">
        <v>371</v>
      </c>
      <c r="B386" s="143">
        <v>10674</v>
      </c>
      <c r="C386" s="144" t="s">
        <v>1623</v>
      </c>
      <c r="D386" s="144"/>
      <c r="E386" s="145" t="s">
        <v>2298</v>
      </c>
      <c r="F386" s="146" t="s">
        <v>2326</v>
      </c>
      <c r="G386" s="147" t="s">
        <v>2327</v>
      </c>
      <c r="H386" s="148" t="str">
        <f t="shared" si="41"/>
        <v>фото1</v>
      </c>
      <c r="I386" s="149" t="s">
        <v>2328</v>
      </c>
      <c r="J386" s="150" t="s">
        <v>238</v>
      </c>
      <c r="K386" s="151">
        <v>5</v>
      </c>
      <c r="L386" s="152">
        <v>218.1</v>
      </c>
      <c r="M386" s="153">
        <v>1</v>
      </c>
      <c r="N386" s="159"/>
      <c r="O386" s="155">
        <f t="shared" si="42"/>
        <v>0</v>
      </c>
      <c r="P386" s="156">
        <v>4607109926567</v>
      </c>
      <c r="Q386" s="160"/>
      <c r="R386" s="158">
        <f t="shared" si="43"/>
        <v>43.62</v>
      </c>
    </row>
    <row r="387" spans="1:18" ht="104.1" customHeight="1">
      <c r="A387" s="163">
        <v>372</v>
      </c>
      <c r="B387" s="143">
        <v>6435</v>
      </c>
      <c r="C387" s="144" t="s">
        <v>544</v>
      </c>
      <c r="D387" s="144"/>
      <c r="E387" s="145" t="s">
        <v>2298</v>
      </c>
      <c r="F387" s="146" t="s">
        <v>545</v>
      </c>
      <c r="G387" s="147" t="s">
        <v>546</v>
      </c>
      <c r="H387" s="148" t="str">
        <f t="shared" si="41"/>
        <v>фото1</v>
      </c>
      <c r="I387" s="149" t="s">
        <v>2329</v>
      </c>
      <c r="J387" s="150" t="s">
        <v>19</v>
      </c>
      <c r="K387" s="151">
        <v>7</v>
      </c>
      <c r="L387" s="152">
        <v>276.3</v>
      </c>
      <c r="M387" s="153">
        <v>1</v>
      </c>
      <c r="N387" s="159"/>
      <c r="O387" s="155">
        <f t="shared" si="42"/>
        <v>0</v>
      </c>
      <c r="P387" s="156">
        <v>4607109931578</v>
      </c>
      <c r="Q387" s="160"/>
      <c r="R387" s="158">
        <f t="shared" si="43"/>
        <v>39.471428571428575</v>
      </c>
    </row>
    <row r="388" spans="1:18" ht="104.1" customHeight="1">
      <c r="A388" s="163">
        <v>373</v>
      </c>
      <c r="B388" s="143">
        <v>410</v>
      </c>
      <c r="C388" s="144" t="s">
        <v>675</v>
      </c>
      <c r="D388" s="144"/>
      <c r="E388" s="145" t="s">
        <v>2298</v>
      </c>
      <c r="F388" s="146" t="s">
        <v>676</v>
      </c>
      <c r="G388" s="147" t="s">
        <v>677</v>
      </c>
      <c r="H388" s="148" t="str">
        <f t="shared" si="41"/>
        <v>фото1</v>
      </c>
      <c r="I388" s="149" t="s">
        <v>2330</v>
      </c>
      <c r="J388" s="150" t="s">
        <v>238</v>
      </c>
      <c r="K388" s="151">
        <v>7</v>
      </c>
      <c r="L388" s="152">
        <v>285.39999999999998</v>
      </c>
      <c r="M388" s="153">
        <v>1</v>
      </c>
      <c r="N388" s="159"/>
      <c r="O388" s="155">
        <f t="shared" si="42"/>
        <v>0</v>
      </c>
      <c r="P388" s="156">
        <v>4607109961926</v>
      </c>
      <c r="Q388" s="160"/>
      <c r="R388" s="158">
        <f t="shared" si="43"/>
        <v>40.771428571428565</v>
      </c>
    </row>
    <row r="389" spans="1:18" ht="104.1" customHeight="1">
      <c r="A389" s="163">
        <v>374</v>
      </c>
      <c r="B389" s="143">
        <v>9423</v>
      </c>
      <c r="C389" s="144" t="s">
        <v>872</v>
      </c>
      <c r="D389" s="144"/>
      <c r="E389" s="145" t="s">
        <v>2298</v>
      </c>
      <c r="F389" s="146" t="s">
        <v>873</v>
      </c>
      <c r="G389" s="147" t="s">
        <v>874</v>
      </c>
      <c r="H389" s="148" t="str">
        <f t="shared" si="41"/>
        <v>фото1</v>
      </c>
      <c r="I389" s="149" t="s">
        <v>2331</v>
      </c>
      <c r="J389" s="150" t="s">
        <v>238</v>
      </c>
      <c r="K389" s="151">
        <v>5</v>
      </c>
      <c r="L389" s="152">
        <v>248.8</v>
      </c>
      <c r="M389" s="153">
        <v>1</v>
      </c>
      <c r="N389" s="159"/>
      <c r="O389" s="155">
        <f t="shared" si="42"/>
        <v>0</v>
      </c>
      <c r="P389" s="156">
        <v>4607109957738</v>
      </c>
      <c r="Q389" s="160"/>
      <c r="R389" s="158">
        <f t="shared" si="43"/>
        <v>49.760000000000005</v>
      </c>
    </row>
    <row r="390" spans="1:18" ht="104.1" customHeight="1">
      <c r="A390" s="163">
        <v>375</v>
      </c>
      <c r="B390" s="143">
        <v>3574</v>
      </c>
      <c r="C390" s="144" t="s">
        <v>875</v>
      </c>
      <c r="D390" s="144"/>
      <c r="E390" s="145" t="s">
        <v>2298</v>
      </c>
      <c r="F390" s="146" t="s">
        <v>876</v>
      </c>
      <c r="G390" s="147" t="s">
        <v>877</v>
      </c>
      <c r="H390" s="148" t="str">
        <f t="shared" si="41"/>
        <v>фото1</v>
      </c>
      <c r="I390" s="149" t="s">
        <v>2332</v>
      </c>
      <c r="J390" s="150" t="s">
        <v>238</v>
      </c>
      <c r="K390" s="151">
        <v>5</v>
      </c>
      <c r="L390" s="152">
        <v>187.8</v>
      </c>
      <c r="M390" s="153">
        <v>1</v>
      </c>
      <c r="N390" s="159"/>
      <c r="O390" s="155">
        <f t="shared" si="42"/>
        <v>0</v>
      </c>
      <c r="P390" s="156">
        <v>4607109929827</v>
      </c>
      <c r="Q390" s="160"/>
      <c r="R390" s="158">
        <f t="shared" si="43"/>
        <v>37.56</v>
      </c>
    </row>
    <row r="391" spans="1:18" ht="104.1" customHeight="1">
      <c r="A391" s="163">
        <v>376</v>
      </c>
      <c r="B391" s="143">
        <v>4351</v>
      </c>
      <c r="C391" s="144" t="s">
        <v>878</v>
      </c>
      <c r="D391" s="144"/>
      <c r="E391" s="145" t="s">
        <v>2298</v>
      </c>
      <c r="F391" s="146" t="s">
        <v>879</v>
      </c>
      <c r="G391" s="147" t="s">
        <v>880</v>
      </c>
      <c r="H391" s="148" t="str">
        <f t="shared" si="41"/>
        <v>фото1</v>
      </c>
      <c r="I391" s="149" t="s">
        <v>2333</v>
      </c>
      <c r="J391" s="150" t="s">
        <v>238</v>
      </c>
      <c r="K391" s="151">
        <v>5</v>
      </c>
      <c r="L391" s="152">
        <v>229.5</v>
      </c>
      <c r="M391" s="153">
        <v>1</v>
      </c>
      <c r="N391" s="159"/>
      <c r="O391" s="155">
        <f t="shared" si="42"/>
        <v>0</v>
      </c>
      <c r="P391" s="156">
        <v>4607109987728</v>
      </c>
      <c r="Q391" s="160"/>
      <c r="R391" s="158">
        <f t="shared" si="43"/>
        <v>45.9</v>
      </c>
    </row>
    <row r="392" spans="1:18" ht="104.1" customHeight="1">
      <c r="A392" s="163">
        <v>377</v>
      </c>
      <c r="B392" s="143">
        <v>3576</v>
      </c>
      <c r="C392" s="144" t="s">
        <v>1434</v>
      </c>
      <c r="D392" s="144"/>
      <c r="E392" s="145" t="s">
        <v>2298</v>
      </c>
      <c r="F392" s="146" t="s">
        <v>1435</v>
      </c>
      <c r="G392" s="147" t="s">
        <v>1436</v>
      </c>
      <c r="H392" s="148" t="str">
        <f t="shared" si="41"/>
        <v>фото1</v>
      </c>
      <c r="I392" s="149" t="s">
        <v>2334</v>
      </c>
      <c r="J392" s="150" t="s">
        <v>238</v>
      </c>
      <c r="K392" s="151">
        <v>3</v>
      </c>
      <c r="L392" s="152">
        <v>141.69999999999999</v>
      </c>
      <c r="M392" s="153">
        <v>1</v>
      </c>
      <c r="N392" s="159"/>
      <c r="O392" s="155">
        <f t="shared" si="42"/>
        <v>0</v>
      </c>
      <c r="P392" s="156">
        <v>4607109929810</v>
      </c>
      <c r="Q392" s="157">
        <v>2020</v>
      </c>
      <c r="R392" s="158">
        <f t="shared" si="43"/>
        <v>47.233333333333327</v>
      </c>
    </row>
    <row r="393" spans="1:18" ht="104.1" customHeight="1">
      <c r="A393" s="163">
        <v>378</v>
      </c>
      <c r="B393" s="143">
        <v>3033</v>
      </c>
      <c r="C393" s="144" t="s">
        <v>881</v>
      </c>
      <c r="D393" s="144"/>
      <c r="E393" s="145" t="s">
        <v>2298</v>
      </c>
      <c r="F393" s="146" t="s">
        <v>747</v>
      </c>
      <c r="G393" s="147" t="s">
        <v>746</v>
      </c>
      <c r="H393" s="148" t="str">
        <f t="shared" si="41"/>
        <v>фото1</v>
      </c>
      <c r="I393" s="149" t="s">
        <v>2335</v>
      </c>
      <c r="J393" s="150" t="s">
        <v>19</v>
      </c>
      <c r="K393" s="151">
        <v>7</v>
      </c>
      <c r="L393" s="152">
        <v>276.3</v>
      </c>
      <c r="M393" s="153">
        <v>1</v>
      </c>
      <c r="N393" s="159"/>
      <c r="O393" s="155">
        <f t="shared" si="42"/>
        <v>0</v>
      </c>
      <c r="P393" s="156">
        <v>4607109929803</v>
      </c>
      <c r="Q393" s="160" t="s">
        <v>1693</v>
      </c>
      <c r="R393" s="158">
        <f t="shared" si="43"/>
        <v>39.471428571428575</v>
      </c>
    </row>
    <row r="394" spans="1:18" ht="104.1" customHeight="1">
      <c r="A394" s="163">
        <v>379</v>
      </c>
      <c r="B394" s="143">
        <v>393</v>
      </c>
      <c r="C394" s="144" t="s">
        <v>460</v>
      </c>
      <c r="D394" s="144"/>
      <c r="E394" s="145" t="s">
        <v>2298</v>
      </c>
      <c r="F394" s="146" t="s">
        <v>417</v>
      </c>
      <c r="G394" s="147" t="s">
        <v>418</v>
      </c>
      <c r="H394" s="148" t="str">
        <f t="shared" si="41"/>
        <v>фото1</v>
      </c>
      <c r="I394" s="149" t="s">
        <v>2336</v>
      </c>
      <c r="J394" s="150" t="s">
        <v>238</v>
      </c>
      <c r="K394" s="151">
        <v>5</v>
      </c>
      <c r="L394" s="152">
        <v>179.6</v>
      </c>
      <c r="M394" s="153">
        <v>1</v>
      </c>
      <c r="N394" s="159"/>
      <c r="O394" s="155">
        <f t="shared" si="42"/>
        <v>0</v>
      </c>
      <c r="P394" s="156">
        <v>4607109960714</v>
      </c>
      <c r="Q394" s="160"/>
      <c r="R394" s="158">
        <f t="shared" si="43"/>
        <v>35.92</v>
      </c>
    </row>
    <row r="395" spans="1:18" ht="104.1" customHeight="1">
      <c r="A395" s="163">
        <v>380</v>
      </c>
      <c r="B395" s="143">
        <v>4352</v>
      </c>
      <c r="C395" s="144" t="s">
        <v>461</v>
      </c>
      <c r="D395" s="144"/>
      <c r="E395" s="145" t="s">
        <v>2298</v>
      </c>
      <c r="F395" s="146" t="s">
        <v>419</v>
      </c>
      <c r="G395" s="147" t="s">
        <v>420</v>
      </c>
      <c r="H395" s="148" t="str">
        <f t="shared" si="41"/>
        <v>фото1</v>
      </c>
      <c r="I395" s="149" t="s">
        <v>2337</v>
      </c>
      <c r="J395" s="150" t="s">
        <v>238</v>
      </c>
      <c r="K395" s="151">
        <v>5</v>
      </c>
      <c r="L395" s="152">
        <v>248.8</v>
      </c>
      <c r="M395" s="153">
        <v>1</v>
      </c>
      <c r="N395" s="159"/>
      <c r="O395" s="155">
        <f t="shared" si="42"/>
        <v>0</v>
      </c>
      <c r="P395" s="156">
        <v>4607109987735</v>
      </c>
      <c r="Q395" s="160"/>
      <c r="R395" s="158">
        <f t="shared" si="43"/>
        <v>49.760000000000005</v>
      </c>
    </row>
    <row r="396" spans="1:18" ht="104.1" customHeight="1">
      <c r="A396" s="163">
        <v>381</v>
      </c>
      <c r="B396" s="143">
        <v>3685</v>
      </c>
      <c r="C396" s="144" t="s">
        <v>678</v>
      </c>
      <c r="D396" s="144"/>
      <c r="E396" s="145" t="s">
        <v>2298</v>
      </c>
      <c r="F396" s="146" t="s">
        <v>1437</v>
      </c>
      <c r="G396" s="147" t="s">
        <v>679</v>
      </c>
      <c r="H396" s="148" t="str">
        <f t="shared" si="41"/>
        <v>фото1</v>
      </c>
      <c r="I396" s="149" t="s">
        <v>2338</v>
      </c>
      <c r="J396" s="150" t="s">
        <v>238</v>
      </c>
      <c r="K396" s="151">
        <v>10</v>
      </c>
      <c r="L396" s="152">
        <v>362.2</v>
      </c>
      <c r="M396" s="153">
        <v>1</v>
      </c>
      <c r="N396" s="159"/>
      <c r="O396" s="155">
        <f t="shared" si="42"/>
        <v>0</v>
      </c>
      <c r="P396" s="156">
        <v>4607109971437</v>
      </c>
      <c r="Q396" s="160"/>
      <c r="R396" s="158">
        <f t="shared" si="43"/>
        <v>36.22</v>
      </c>
    </row>
    <row r="397" spans="1:18" ht="104.1" customHeight="1">
      <c r="A397" s="163">
        <v>382</v>
      </c>
      <c r="B397" s="143">
        <v>2792</v>
      </c>
      <c r="C397" s="144" t="s">
        <v>462</v>
      </c>
      <c r="D397" s="144"/>
      <c r="E397" s="145" t="s">
        <v>2298</v>
      </c>
      <c r="F397" s="146" t="s">
        <v>421</v>
      </c>
      <c r="G397" s="147" t="s">
        <v>422</v>
      </c>
      <c r="H397" s="148" t="str">
        <f t="shared" si="41"/>
        <v>фото1</v>
      </c>
      <c r="I397" s="149" t="s">
        <v>2339</v>
      </c>
      <c r="J397" s="150" t="s">
        <v>238</v>
      </c>
      <c r="K397" s="151">
        <v>5</v>
      </c>
      <c r="L397" s="152">
        <v>208.1</v>
      </c>
      <c r="M397" s="153">
        <v>1</v>
      </c>
      <c r="N397" s="159"/>
      <c r="O397" s="155">
        <f t="shared" si="42"/>
        <v>0</v>
      </c>
      <c r="P397" s="156">
        <v>4607109967607</v>
      </c>
      <c r="Q397" s="160"/>
      <c r="R397" s="158">
        <f t="shared" si="43"/>
        <v>41.62</v>
      </c>
    </row>
    <row r="398" spans="1:18" ht="104.1" customHeight="1">
      <c r="A398" s="163">
        <v>383</v>
      </c>
      <c r="B398" s="143">
        <v>231</v>
      </c>
      <c r="C398" s="144" t="s">
        <v>331</v>
      </c>
      <c r="D398" s="144"/>
      <c r="E398" s="145" t="s">
        <v>2298</v>
      </c>
      <c r="F398" s="146" t="s">
        <v>260</v>
      </c>
      <c r="G398" s="147" t="s">
        <v>261</v>
      </c>
      <c r="H398" s="148" t="str">
        <f t="shared" ref="H398:H429" si="44">HYPERLINK("http://www.gardenbulbs.ru/images/Lilium_CL/thumbnails/"&amp;C398&amp;".jpg","фото1")</f>
        <v>фото1</v>
      </c>
      <c r="I398" s="149" t="s">
        <v>2340</v>
      </c>
      <c r="J398" s="150" t="s">
        <v>238</v>
      </c>
      <c r="K398" s="151">
        <v>5</v>
      </c>
      <c r="L398" s="152">
        <v>208.1</v>
      </c>
      <c r="M398" s="153">
        <v>1</v>
      </c>
      <c r="N398" s="159"/>
      <c r="O398" s="155">
        <f t="shared" si="42"/>
        <v>0</v>
      </c>
      <c r="P398" s="156">
        <v>4607109960929</v>
      </c>
      <c r="Q398" s="160"/>
      <c r="R398" s="158">
        <f t="shared" si="43"/>
        <v>41.62</v>
      </c>
    </row>
    <row r="399" spans="1:18" ht="104.1" customHeight="1">
      <c r="A399" s="163">
        <v>384</v>
      </c>
      <c r="B399" s="143">
        <v>3774</v>
      </c>
      <c r="C399" s="144" t="s">
        <v>1438</v>
      </c>
      <c r="D399" s="144"/>
      <c r="E399" s="145" t="s">
        <v>2298</v>
      </c>
      <c r="F399" s="146" t="s">
        <v>1439</v>
      </c>
      <c r="G399" s="147" t="s">
        <v>1440</v>
      </c>
      <c r="H399" s="148" t="str">
        <f t="shared" si="44"/>
        <v>фото1</v>
      </c>
      <c r="I399" s="149" t="s">
        <v>2341</v>
      </c>
      <c r="J399" s="150" t="s">
        <v>19</v>
      </c>
      <c r="K399" s="151">
        <v>5</v>
      </c>
      <c r="L399" s="152">
        <v>201</v>
      </c>
      <c r="M399" s="153">
        <v>1</v>
      </c>
      <c r="N399" s="159"/>
      <c r="O399" s="155">
        <f t="shared" si="42"/>
        <v>0</v>
      </c>
      <c r="P399" s="156">
        <v>4607109953488</v>
      </c>
      <c r="Q399" s="157">
        <v>2020</v>
      </c>
      <c r="R399" s="158">
        <f t="shared" si="43"/>
        <v>40.200000000000003</v>
      </c>
    </row>
    <row r="400" spans="1:18" ht="104.1" customHeight="1">
      <c r="A400" s="163">
        <v>385</v>
      </c>
      <c r="B400" s="143">
        <v>3769</v>
      </c>
      <c r="C400" s="144" t="s">
        <v>332</v>
      </c>
      <c r="D400" s="144"/>
      <c r="E400" s="145" t="s">
        <v>2298</v>
      </c>
      <c r="F400" s="146" t="s">
        <v>24</v>
      </c>
      <c r="G400" s="147" t="s">
        <v>25</v>
      </c>
      <c r="H400" s="148" t="str">
        <f t="shared" si="44"/>
        <v>фото1</v>
      </c>
      <c r="I400" s="149" t="s">
        <v>2342</v>
      </c>
      <c r="J400" s="150" t="s">
        <v>238</v>
      </c>
      <c r="K400" s="151">
        <v>5</v>
      </c>
      <c r="L400" s="152">
        <v>208.1</v>
      </c>
      <c r="M400" s="153">
        <v>1</v>
      </c>
      <c r="N400" s="159"/>
      <c r="O400" s="155">
        <f t="shared" si="42"/>
        <v>0</v>
      </c>
      <c r="P400" s="156">
        <v>4607109979877</v>
      </c>
      <c r="Q400" s="160"/>
      <c r="R400" s="158">
        <f t="shared" si="43"/>
        <v>41.62</v>
      </c>
    </row>
    <row r="401" spans="1:18" ht="104.1" customHeight="1">
      <c r="A401" s="163">
        <v>386</v>
      </c>
      <c r="B401" s="143">
        <v>7108</v>
      </c>
      <c r="C401" s="144" t="s">
        <v>2343</v>
      </c>
      <c r="D401" s="144"/>
      <c r="E401" s="145" t="s">
        <v>2298</v>
      </c>
      <c r="F401" s="146" t="s">
        <v>2344</v>
      </c>
      <c r="G401" s="147" t="s">
        <v>2345</v>
      </c>
      <c r="H401" s="148" t="str">
        <f t="shared" si="44"/>
        <v>фото1</v>
      </c>
      <c r="I401" s="149" t="s">
        <v>2346</v>
      </c>
      <c r="J401" s="150" t="s">
        <v>238</v>
      </c>
      <c r="K401" s="151">
        <v>7</v>
      </c>
      <c r="L401" s="152">
        <v>245.5</v>
      </c>
      <c r="M401" s="153">
        <v>1</v>
      </c>
      <c r="N401" s="159"/>
      <c r="O401" s="155">
        <f t="shared" si="42"/>
        <v>0</v>
      </c>
      <c r="P401" s="156">
        <v>4607109947524</v>
      </c>
      <c r="Q401" s="160"/>
      <c r="R401" s="158">
        <f t="shared" si="43"/>
        <v>35.071428571428569</v>
      </c>
    </row>
    <row r="402" spans="1:18" ht="104.1" customHeight="1">
      <c r="A402" s="163">
        <v>387</v>
      </c>
      <c r="B402" s="143">
        <v>2793</v>
      </c>
      <c r="C402" s="144" t="s">
        <v>547</v>
      </c>
      <c r="D402" s="144"/>
      <c r="E402" s="145" t="s">
        <v>2298</v>
      </c>
      <c r="F402" s="146" t="s">
        <v>548</v>
      </c>
      <c r="G402" s="147" t="s">
        <v>549</v>
      </c>
      <c r="H402" s="148" t="str">
        <f t="shared" si="44"/>
        <v>фото1</v>
      </c>
      <c r="I402" s="149" t="s">
        <v>2347</v>
      </c>
      <c r="J402" s="150" t="s">
        <v>238</v>
      </c>
      <c r="K402" s="151">
        <v>7</v>
      </c>
      <c r="L402" s="152">
        <v>228.5</v>
      </c>
      <c r="M402" s="153">
        <v>1</v>
      </c>
      <c r="N402" s="159"/>
      <c r="O402" s="155">
        <f t="shared" si="42"/>
        <v>0</v>
      </c>
      <c r="P402" s="156">
        <v>4607109967621</v>
      </c>
      <c r="Q402" s="160"/>
      <c r="R402" s="158">
        <f t="shared" si="43"/>
        <v>32.642857142857146</v>
      </c>
    </row>
    <row r="403" spans="1:18" ht="104.1" customHeight="1">
      <c r="A403" s="163">
        <v>388</v>
      </c>
      <c r="B403" s="143">
        <v>5360</v>
      </c>
      <c r="C403" s="144" t="s">
        <v>550</v>
      </c>
      <c r="D403" s="144"/>
      <c r="E403" s="145" t="s">
        <v>2298</v>
      </c>
      <c r="F403" s="146" t="s">
        <v>423</v>
      </c>
      <c r="G403" s="147" t="s">
        <v>424</v>
      </c>
      <c r="H403" s="148" t="str">
        <f t="shared" si="44"/>
        <v>фото1</v>
      </c>
      <c r="I403" s="149" t="s">
        <v>2348</v>
      </c>
      <c r="J403" s="150" t="s">
        <v>19</v>
      </c>
      <c r="K403" s="151">
        <v>7</v>
      </c>
      <c r="L403" s="152">
        <v>276.3</v>
      </c>
      <c r="M403" s="153">
        <v>1</v>
      </c>
      <c r="N403" s="159"/>
      <c r="O403" s="155">
        <f t="shared" si="42"/>
        <v>0</v>
      </c>
      <c r="P403" s="156">
        <v>4607109937631</v>
      </c>
      <c r="Q403" s="160"/>
      <c r="R403" s="158">
        <f t="shared" si="43"/>
        <v>39.471428571428575</v>
      </c>
    </row>
    <row r="404" spans="1:18" ht="104.1" customHeight="1">
      <c r="A404" s="163">
        <v>389</v>
      </c>
      <c r="B404" s="143">
        <v>6434</v>
      </c>
      <c r="C404" s="144" t="s">
        <v>680</v>
      </c>
      <c r="D404" s="144"/>
      <c r="E404" s="145" t="s">
        <v>2298</v>
      </c>
      <c r="F404" s="146" t="s">
        <v>1111</v>
      </c>
      <c r="G404" s="147" t="s">
        <v>551</v>
      </c>
      <c r="H404" s="148" t="str">
        <f t="shared" si="44"/>
        <v>фото1</v>
      </c>
      <c r="I404" s="149" t="s">
        <v>2349</v>
      </c>
      <c r="J404" s="150" t="s">
        <v>238</v>
      </c>
      <c r="K404" s="151">
        <v>7</v>
      </c>
      <c r="L404" s="152">
        <v>286.7</v>
      </c>
      <c r="M404" s="153">
        <v>1</v>
      </c>
      <c r="N404" s="159"/>
      <c r="O404" s="155">
        <f t="shared" si="42"/>
        <v>0</v>
      </c>
      <c r="P404" s="156">
        <v>4607109931561</v>
      </c>
      <c r="Q404" s="160"/>
      <c r="R404" s="158">
        <f t="shared" si="43"/>
        <v>40.957142857142856</v>
      </c>
    </row>
    <row r="405" spans="1:18" ht="104.1" customHeight="1">
      <c r="A405" s="163">
        <v>390</v>
      </c>
      <c r="B405" s="143">
        <v>5361</v>
      </c>
      <c r="C405" s="144" t="s">
        <v>552</v>
      </c>
      <c r="D405" s="144"/>
      <c r="E405" s="145" t="s">
        <v>2298</v>
      </c>
      <c r="F405" s="146" t="s">
        <v>553</v>
      </c>
      <c r="G405" s="147" t="s">
        <v>554</v>
      </c>
      <c r="H405" s="148" t="str">
        <f t="shared" si="44"/>
        <v>фото1</v>
      </c>
      <c r="I405" s="149" t="s">
        <v>2350</v>
      </c>
      <c r="J405" s="150" t="s">
        <v>19</v>
      </c>
      <c r="K405" s="151">
        <v>7</v>
      </c>
      <c r="L405" s="152">
        <v>270.60000000000002</v>
      </c>
      <c r="M405" s="153">
        <v>1</v>
      </c>
      <c r="N405" s="159"/>
      <c r="O405" s="155">
        <f t="shared" si="42"/>
        <v>0</v>
      </c>
      <c r="P405" s="156">
        <v>4607109937624</v>
      </c>
      <c r="Q405" s="160"/>
      <c r="R405" s="158">
        <f t="shared" si="43"/>
        <v>38.657142857142858</v>
      </c>
    </row>
    <row r="406" spans="1:18" ht="104.1" customHeight="1">
      <c r="A406" s="163">
        <v>391</v>
      </c>
      <c r="B406" s="143">
        <v>6449</v>
      </c>
      <c r="C406" s="144" t="s">
        <v>681</v>
      </c>
      <c r="D406" s="144"/>
      <c r="E406" s="145" t="s">
        <v>2298</v>
      </c>
      <c r="F406" s="146" t="s">
        <v>682</v>
      </c>
      <c r="G406" s="147" t="s">
        <v>683</v>
      </c>
      <c r="H406" s="148" t="str">
        <f t="shared" si="44"/>
        <v>фото1</v>
      </c>
      <c r="I406" s="149" t="s">
        <v>2351</v>
      </c>
      <c r="J406" s="150" t="s">
        <v>19</v>
      </c>
      <c r="K406" s="151">
        <v>7</v>
      </c>
      <c r="L406" s="152">
        <v>276.3</v>
      </c>
      <c r="M406" s="153">
        <v>1</v>
      </c>
      <c r="N406" s="159"/>
      <c r="O406" s="155">
        <f t="shared" si="42"/>
        <v>0</v>
      </c>
      <c r="P406" s="156">
        <v>4607109931554</v>
      </c>
      <c r="Q406" s="160"/>
      <c r="R406" s="158">
        <f t="shared" si="43"/>
        <v>39.471428571428575</v>
      </c>
    </row>
    <row r="407" spans="1:18" ht="104.1" customHeight="1">
      <c r="A407" s="163">
        <v>392</v>
      </c>
      <c r="B407" s="143">
        <v>233</v>
      </c>
      <c r="C407" s="144" t="s">
        <v>333</v>
      </c>
      <c r="D407" s="144"/>
      <c r="E407" s="145" t="s">
        <v>2298</v>
      </c>
      <c r="F407" s="146" t="s">
        <v>136</v>
      </c>
      <c r="G407" s="147" t="s">
        <v>135</v>
      </c>
      <c r="H407" s="148" t="str">
        <f t="shared" si="44"/>
        <v>фото1</v>
      </c>
      <c r="I407" s="149" t="s">
        <v>2352</v>
      </c>
      <c r="J407" s="150" t="s">
        <v>238</v>
      </c>
      <c r="K407" s="151">
        <v>7</v>
      </c>
      <c r="L407" s="152">
        <v>274</v>
      </c>
      <c r="M407" s="153">
        <v>1</v>
      </c>
      <c r="N407" s="159"/>
      <c r="O407" s="155">
        <f t="shared" si="42"/>
        <v>0</v>
      </c>
      <c r="P407" s="156">
        <v>4607109960943</v>
      </c>
      <c r="Q407" s="160"/>
      <c r="R407" s="158">
        <f t="shared" si="43"/>
        <v>39.142857142857146</v>
      </c>
    </row>
    <row r="408" spans="1:18" ht="104.1" customHeight="1">
      <c r="A408" s="163">
        <v>393</v>
      </c>
      <c r="B408" s="143">
        <v>421</v>
      </c>
      <c r="C408" s="144" t="s">
        <v>463</v>
      </c>
      <c r="D408" s="144"/>
      <c r="E408" s="145" t="s">
        <v>2298</v>
      </c>
      <c r="F408" s="146" t="s">
        <v>425</v>
      </c>
      <c r="G408" s="147" t="s">
        <v>426</v>
      </c>
      <c r="H408" s="148" t="str">
        <f t="shared" si="44"/>
        <v>фото1</v>
      </c>
      <c r="I408" s="149" t="s">
        <v>2353</v>
      </c>
      <c r="J408" s="150" t="s">
        <v>238</v>
      </c>
      <c r="K408" s="151">
        <v>10</v>
      </c>
      <c r="L408" s="152">
        <v>321.39999999999998</v>
      </c>
      <c r="M408" s="153">
        <v>1</v>
      </c>
      <c r="N408" s="159"/>
      <c r="O408" s="155">
        <f t="shared" si="42"/>
        <v>0</v>
      </c>
      <c r="P408" s="156">
        <v>4607109961940</v>
      </c>
      <c r="Q408" s="160"/>
      <c r="R408" s="158">
        <f t="shared" si="43"/>
        <v>32.14</v>
      </c>
    </row>
    <row r="409" spans="1:18" ht="104.1" customHeight="1">
      <c r="A409" s="163">
        <v>394</v>
      </c>
      <c r="B409" s="143">
        <v>13582</v>
      </c>
      <c r="C409" s="144" t="s">
        <v>1441</v>
      </c>
      <c r="D409" s="144"/>
      <c r="E409" s="145" t="s">
        <v>2298</v>
      </c>
      <c r="F409" s="146" t="s">
        <v>1442</v>
      </c>
      <c r="G409" s="147" t="s">
        <v>1443</v>
      </c>
      <c r="H409" s="148" t="str">
        <f t="shared" si="44"/>
        <v>фото1</v>
      </c>
      <c r="I409" s="149" t="s">
        <v>2134</v>
      </c>
      <c r="J409" s="150" t="s">
        <v>270</v>
      </c>
      <c r="K409" s="151">
        <v>3</v>
      </c>
      <c r="L409" s="152">
        <v>162.19999999999999</v>
      </c>
      <c r="M409" s="153">
        <v>1</v>
      </c>
      <c r="N409" s="159"/>
      <c r="O409" s="155">
        <f t="shared" si="42"/>
        <v>0</v>
      </c>
      <c r="P409" s="156">
        <v>4607109919941</v>
      </c>
      <c r="Q409" s="157">
        <v>2020</v>
      </c>
      <c r="R409" s="158">
        <f t="shared" si="43"/>
        <v>54.066666666666663</v>
      </c>
    </row>
    <row r="410" spans="1:18" ht="104.1" customHeight="1">
      <c r="A410" s="163">
        <v>395</v>
      </c>
      <c r="B410" s="143">
        <v>1534</v>
      </c>
      <c r="C410" s="144" t="s">
        <v>1199</v>
      </c>
      <c r="D410" s="144"/>
      <c r="E410" s="145" t="s">
        <v>2298</v>
      </c>
      <c r="F410" s="146" t="s">
        <v>1112</v>
      </c>
      <c r="G410" s="147" t="s">
        <v>1113</v>
      </c>
      <c r="H410" s="148" t="str">
        <f t="shared" si="44"/>
        <v>фото1</v>
      </c>
      <c r="I410" s="149" t="s">
        <v>2354</v>
      </c>
      <c r="J410" s="150" t="s">
        <v>238</v>
      </c>
      <c r="K410" s="151">
        <v>5</v>
      </c>
      <c r="L410" s="152">
        <v>211.6</v>
      </c>
      <c r="M410" s="153">
        <v>1</v>
      </c>
      <c r="N410" s="159"/>
      <c r="O410" s="155">
        <f t="shared" si="42"/>
        <v>0</v>
      </c>
      <c r="P410" s="156">
        <v>4607109964064</v>
      </c>
      <c r="Q410" s="160"/>
      <c r="R410" s="158">
        <f t="shared" si="43"/>
        <v>42.32</v>
      </c>
    </row>
    <row r="411" spans="1:18" ht="104.1" customHeight="1">
      <c r="A411" s="163">
        <v>396</v>
      </c>
      <c r="B411" s="143">
        <v>2951</v>
      </c>
      <c r="C411" s="144" t="s">
        <v>334</v>
      </c>
      <c r="D411" s="144"/>
      <c r="E411" s="145" t="s">
        <v>2298</v>
      </c>
      <c r="F411" s="146" t="s">
        <v>152</v>
      </c>
      <c r="G411" s="147" t="s">
        <v>151</v>
      </c>
      <c r="H411" s="148" t="str">
        <f t="shared" si="44"/>
        <v>фото1</v>
      </c>
      <c r="I411" s="149" t="s">
        <v>2355</v>
      </c>
      <c r="J411" s="150" t="s">
        <v>238</v>
      </c>
      <c r="K411" s="151">
        <v>5</v>
      </c>
      <c r="L411" s="152">
        <v>240.2</v>
      </c>
      <c r="M411" s="153">
        <v>1</v>
      </c>
      <c r="N411" s="159"/>
      <c r="O411" s="155">
        <f t="shared" si="42"/>
        <v>0</v>
      </c>
      <c r="P411" s="156">
        <v>4607109960752</v>
      </c>
      <c r="Q411" s="160"/>
      <c r="R411" s="158">
        <f t="shared" si="43"/>
        <v>48.04</v>
      </c>
    </row>
    <row r="412" spans="1:18" ht="104.1" customHeight="1">
      <c r="A412" s="163">
        <v>397</v>
      </c>
      <c r="B412" s="143">
        <v>3781</v>
      </c>
      <c r="C412" s="144" t="s">
        <v>882</v>
      </c>
      <c r="D412" s="144"/>
      <c r="E412" s="145" t="s">
        <v>2298</v>
      </c>
      <c r="F412" s="146" t="s">
        <v>883</v>
      </c>
      <c r="G412" s="147" t="s">
        <v>884</v>
      </c>
      <c r="H412" s="148" t="str">
        <f t="shared" si="44"/>
        <v>фото1</v>
      </c>
      <c r="I412" s="149" t="s">
        <v>2356</v>
      </c>
      <c r="J412" s="150" t="s">
        <v>238</v>
      </c>
      <c r="K412" s="151">
        <v>5</v>
      </c>
      <c r="L412" s="152">
        <v>228.5</v>
      </c>
      <c r="M412" s="153">
        <v>1</v>
      </c>
      <c r="N412" s="159"/>
      <c r="O412" s="155">
        <f t="shared" si="42"/>
        <v>0</v>
      </c>
      <c r="P412" s="156">
        <v>4607109979990</v>
      </c>
      <c r="Q412" s="160"/>
      <c r="R412" s="158">
        <f t="shared" si="43"/>
        <v>45.7</v>
      </c>
    </row>
    <row r="413" spans="1:18" ht="104.1" customHeight="1">
      <c r="A413" s="163">
        <v>398</v>
      </c>
      <c r="B413" s="143">
        <v>13583</v>
      </c>
      <c r="C413" s="144" t="s">
        <v>1444</v>
      </c>
      <c r="D413" s="144"/>
      <c r="E413" s="145" t="s">
        <v>2298</v>
      </c>
      <c r="F413" s="146" t="s">
        <v>1445</v>
      </c>
      <c r="G413" s="147" t="s">
        <v>1446</v>
      </c>
      <c r="H413" s="148" t="str">
        <f t="shared" si="44"/>
        <v>фото1</v>
      </c>
      <c r="I413" s="149" t="s">
        <v>2357</v>
      </c>
      <c r="J413" s="150" t="s">
        <v>238</v>
      </c>
      <c r="K413" s="151">
        <v>5</v>
      </c>
      <c r="L413" s="152">
        <v>201</v>
      </c>
      <c r="M413" s="153">
        <v>1</v>
      </c>
      <c r="N413" s="159"/>
      <c r="O413" s="155">
        <f t="shared" si="42"/>
        <v>0</v>
      </c>
      <c r="P413" s="156">
        <v>4607109919934</v>
      </c>
      <c r="Q413" s="157">
        <v>2020</v>
      </c>
      <c r="R413" s="158">
        <f t="shared" si="43"/>
        <v>40.200000000000003</v>
      </c>
    </row>
    <row r="414" spans="1:18" ht="104.1" customHeight="1">
      <c r="A414" s="163">
        <v>399</v>
      </c>
      <c r="B414" s="143">
        <v>7115</v>
      </c>
      <c r="C414" s="144" t="s">
        <v>1447</v>
      </c>
      <c r="D414" s="144"/>
      <c r="E414" s="145" t="s">
        <v>2298</v>
      </c>
      <c r="F414" s="146" t="s">
        <v>1114</v>
      </c>
      <c r="G414" s="147" t="s">
        <v>1115</v>
      </c>
      <c r="H414" s="148" t="str">
        <f t="shared" si="44"/>
        <v>фото1</v>
      </c>
      <c r="I414" s="149" t="s">
        <v>2358</v>
      </c>
      <c r="J414" s="150" t="s">
        <v>238</v>
      </c>
      <c r="K414" s="151">
        <v>7</v>
      </c>
      <c r="L414" s="152">
        <v>276.3</v>
      </c>
      <c r="M414" s="153">
        <v>1</v>
      </c>
      <c r="N414" s="159"/>
      <c r="O414" s="155">
        <f t="shared" si="42"/>
        <v>0</v>
      </c>
      <c r="P414" s="156">
        <v>4607109947593</v>
      </c>
      <c r="Q414" s="160"/>
      <c r="R414" s="158">
        <f t="shared" si="43"/>
        <v>39.471428571428575</v>
      </c>
    </row>
    <row r="415" spans="1:18" ht="104.1" customHeight="1">
      <c r="A415" s="163">
        <v>400</v>
      </c>
      <c r="B415" s="143">
        <v>4280</v>
      </c>
      <c r="C415" s="144" t="s">
        <v>885</v>
      </c>
      <c r="D415" s="144"/>
      <c r="E415" s="145" t="s">
        <v>2298</v>
      </c>
      <c r="F415" s="146" t="s">
        <v>886</v>
      </c>
      <c r="G415" s="147" t="s">
        <v>887</v>
      </c>
      <c r="H415" s="148" t="str">
        <f t="shared" si="44"/>
        <v>фото1</v>
      </c>
      <c r="I415" s="149" t="s">
        <v>2359</v>
      </c>
      <c r="J415" s="150" t="s">
        <v>19</v>
      </c>
      <c r="K415" s="151">
        <v>7</v>
      </c>
      <c r="L415" s="152">
        <v>276.3</v>
      </c>
      <c r="M415" s="153">
        <v>1</v>
      </c>
      <c r="N415" s="159"/>
      <c r="O415" s="155">
        <f t="shared" si="42"/>
        <v>0</v>
      </c>
      <c r="P415" s="156">
        <v>4607109929773</v>
      </c>
      <c r="Q415" s="160"/>
      <c r="R415" s="158">
        <f t="shared" si="43"/>
        <v>39.471428571428575</v>
      </c>
    </row>
    <row r="416" spans="1:18" ht="104.1" customHeight="1">
      <c r="A416" s="163">
        <v>401</v>
      </c>
      <c r="B416" s="143">
        <v>6437</v>
      </c>
      <c r="C416" s="144" t="s">
        <v>684</v>
      </c>
      <c r="D416" s="144"/>
      <c r="E416" s="145" t="s">
        <v>2298</v>
      </c>
      <c r="F416" s="146" t="s">
        <v>685</v>
      </c>
      <c r="G416" s="147" t="s">
        <v>686</v>
      </c>
      <c r="H416" s="148" t="str">
        <f t="shared" si="44"/>
        <v>фото1</v>
      </c>
      <c r="I416" s="149" t="s">
        <v>2360</v>
      </c>
      <c r="J416" s="150" t="s">
        <v>19</v>
      </c>
      <c r="K416" s="151">
        <v>7</v>
      </c>
      <c r="L416" s="152">
        <v>276.3</v>
      </c>
      <c r="M416" s="153">
        <v>1</v>
      </c>
      <c r="N416" s="159"/>
      <c r="O416" s="155">
        <f t="shared" si="42"/>
        <v>0</v>
      </c>
      <c r="P416" s="156">
        <v>4607109931547</v>
      </c>
      <c r="Q416" s="160"/>
      <c r="R416" s="158">
        <f t="shared" si="43"/>
        <v>39.471428571428575</v>
      </c>
    </row>
    <row r="417" spans="1:18" ht="104.1" customHeight="1">
      <c r="A417" s="163">
        <v>402</v>
      </c>
      <c r="B417" s="143">
        <v>4355</v>
      </c>
      <c r="C417" s="144" t="s">
        <v>464</v>
      </c>
      <c r="D417" s="144"/>
      <c r="E417" s="145" t="s">
        <v>2298</v>
      </c>
      <c r="F417" s="146" t="s">
        <v>26</v>
      </c>
      <c r="G417" s="147" t="s">
        <v>27</v>
      </c>
      <c r="H417" s="148" t="str">
        <f t="shared" si="44"/>
        <v>фото1</v>
      </c>
      <c r="I417" s="149" t="s">
        <v>2361</v>
      </c>
      <c r="J417" s="150" t="s">
        <v>238</v>
      </c>
      <c r="K417" s="151">
        <v>5</v>
      </c>
      <c r="L417" s="152">
        <v>201.8</v>
      </c>
      <c r="M417" s="153">
        <v>1</v>
      </c>
      <c r="N417" s="159"/>
      <c r="O417" s="155">
        <f t="shared" si="42"/>
        <v>0</v>
      </c>
      <c r="P417" s="156">
        <v>4607109987766</v>
      </c>
      <c r="Q417" s="160"/>
      <c r="R417" s="158">
        <f t="shared" si="43"/>
        <v>40.36</v>
      </c>
    </row>
    <row r="418" spans="1:18" ht="104.1" customHeight="1">
      <c r="A418" s="163">
        <v>403</v>
      </c>
      <c r="B418" s="143">
        <v>13585</v>
      </c>
      <c r="C418" s="144" t="s">
        <v>1448</v>
      </c>
      <c r="D418" s="144"/>
      <c r="E418" s="145" t="s">
        <v>2298</v>
      </c>
      <c r="F418" s="146" t="s">
        <v>1449</v>
      </c>
      <c r="G418" s="147" t="s">
        <v>1450</v>
      </c>
      <c r="H418" s="148" t="str">
        <f t="shared" si="44"/>
        <v>фото1</v>
      </c>
      <c r="I418" s="149" t="s">
        <v>2362</v>
      </c>
      <c r="J418" s="150" t="s">
        <v>238</v>
      </c>
      <c r="K418" s="151">
        <v>5</v>
      </c>
      <c r="L418" s="152">
        <v>207.5</v>
      </c>
      <c r="M418" s="153">
        <v>1</v>
      </c>
      <c r="N418" s="159"/>
      <c r="O418" s="155">
        <f t="shared" si="42"/>
        <v>0</v>
      </c>
      <c r="P418" s="156">
        <v>4607109919910</v>
      </c>
      <c r="Q418" s="157">
        <v>2020</v>
      </c>
      <c r="R418" s="158">
        <f t="shared" si="43"/>
        <v>41.5</v>
      </c>
    </row>
    <row r="419" spans="1:18" ht="104.1" customHeight="1">
      <c r="A419" s="163">
        <v>404</v>
      </c>
      <c r="B419" s="143">
        <v>3896</v>
      </c>
      <c r="C419" s="144" t="s">
        <v>1451</v>
      </c>
      <c r="D419" s="144"/>
      <c r="E419" s="145" t="s">
        <v>2298</v>
      </c>
      <c r="F419" s="146" t="s">
        <v>1452</v>
      </c>
      <c r="G419" s="147" t="s">
        <v>1453</v>
      </c>
      <c r="H419" s="148" t="str">
        <f t="shared" si="44"/>
        <v>фото1</v>
      </c>
      <c r="I419" s="149" t="s">
        <v>2363</v>
      </c>
      <c r="J419" s="150" t="s">
        <v>19</v>
      </c>
      <c r="K419" s="151">
        <v>7</v>
      </c>
      <c r="L419" s="152">
        <v>276.3</v>
      </c>
      <c r="M419" s="153">
        <v>1</v>
      </c>
      <c r="N419" s="159"/>
      <c r="O419" s="155">
        <f t="shared" si="42"/>
        <v>0</v>
      </c>
      <c r="P419" s="156">
        <v>4607109929742</v>
      </c>
      <c r="Q419" s="160"/>
      <c r="R419" s="158">
        <f t="shared" si="43"/>
        <v>39.471428571428575</v>
      </c>
    </row>
    <row r="420" spans="1:18" ht="104.1" customHeight="1">
      <c r="A420" s="163">
        <v>405</v>
      </c>
      <c r="B420" s="143">
        <v>3035</v>
      </c>
      <c r="C420" s="144" t="s">
        <v>1454</v>
      </c>
      <c r="D420" s="144"/>
      <c r="E420" s="145" t="s">
        <v>2298</v>
      </c>
      <c r="F420" s="146" t="s">
        <v>1455</v>
      </c>
      <c r="G420" s="147" t="s">
        <v>1456</v>
      </c>
      <c r="H420" s="148" t="str">
        <f t="shared" si="44"/>
        <v>фото1</v>
      </c>
      <c r="I420" s="149" t="s">
        <v>2364</v>
      </c>
      <c r="J420" s="150" t="s">
        <v>238</v>
      </c>
      <c r="K420" s="151">
        <v>5</v>
      </c>
      <c r="L420" s="152">
        <v>207.5</v>
      </c>
      <c r="M420" s="153">
        <v>1</v>
      </c>
      <c r="N420" s="159"/>
      <c r="O420" s="155">
        <f t="shared" si="42"/>
        <v>0</v>
      </c>
      <c r="P420" s="156">
        <v>4607109961377</v>
      </c>
      <c r="Q420" s="160"/>
      <c r="R420" s="158">
        <f t="shared" si="43"/>
        <v>41.5</v>
      </c>
    </row>
    <row r="421" spans="1:18" ht="104.1" customHeight="1">
      <c r="A421" s="163">
        <v>406</v>
      </c>
      <c r="B421" s="143">
        <v>3034</v>
      </c>
      <c r="C421" s="144" t="s">
        <v>335</v>
      </c>
      <c r="D421" s="144"/>
      <c r="E421" s="145" t="s">
        <v>2298</v>
      </c>
      <c r="F421" s="146" t="s">
        <v>247</v>
      </c>
      <c r="G421" s="147" t="s">
        <v>246</v>
      </c>
      <c r="H421" s="148" t="str">
        <f t="shared" si="44"/>
        <v>фото1</v>
      </c>
      <c r="I421" s="149" t="s">
        <v>2365</v>
      </c>
      <c r="J421" s="150" t="s">
        <v>238</v>
      </c>
      <c r="K421" s="151">
        <v>5</v>
      </c>
      <c r="L421" s="152">
        <v>252.9</v>
      </c>
      <c r="M421" s="153">
        <v>1</v>
      </c>
      <c r="N421" s="159"/>
      <c r="O421" s="155">
        <f t="shared" si="42"/>
        <v>0</v>
      </c>
      <c r="P421" s="156">
        <v>4607109961520</v>
      </c>
      <c r="Q421" s="160"/>
      <c r="R421" s="158">
        <f t="shared" si="43"/>
        <v>50.58</v>
      </c>
    </row>
    <row r="422" spans="1:18" ht="104.1" customHeight="1">
      <c r="A422" s="163">
        <v>407</v>
      </c>
      <c r="B422" s="143">
        <v>3891</v>
      </c>
      <c r="C422" s="144" t="s">
        <v>1457</v>
      </c>
      <c r="D422" s="144"/>
      <c r="E422" s="145" t="s">
        <v>2298</v>
      </c>
      <c r="F422" s="146" t="s">
        <v>1458</v>
      </c>
      <c r="G422" s="147" t="s">
        <v>1459</v>
      </c>
      <c r="H422" s="148" t="str">
        <f t="shared" si="44"/>
        <v>фото1</v>
      </c>
      <c r="I422" s="149" t="s">
        <v>2366</v>
      </c>
      <c r="J422" s="150" t="s">
        <v>19</v>
      </c>
      <c r="K422" s="151">
        <v>7</v>
      </c>
      <c r="L422" s="152">
        <v>276.3</v>
      </c>
      <c r="M422" s="153">
        <v>1</v>
      </c>
      <c r="N422" s="159"/>
      <c r="O422" s="155">
        <f t="shared" si="42"/>
        <v>0</v>
      </c>
      <c r="P422" s="156">
        <v>4607109929735</v>
      </c>
      <c r="Q422" s="160"/>
      <c r="R422" s="158">
        <f t="shared" si="43"/>
        <v>39.471428571428575</v>
      </c>
    </row>
    <row r="423" spans="1:18" ht="104.1" customHeight="1">
      <c r="A423" s="163">
        <v>408</v>
      </c>
      <c r="B423" s="143">
        <v>4282</v>
      </c>
      <c r="C423" s="144" t="s">
        <v>1460</v>
      </c>
      <c r="D423" s="144"/>
      <c r="E423" s="145" t="s">
        <v>2298</v>
      </c>
      <c r="F423" s="146" t="s">
        <v>1461</v>
      </c>
      <c r="G423" s="147" t="s">
        <v>1462</v>
      </c>
      <c r="H423" s="148" t="str">
        <f t="shared" si="44"/>
        <v>фото1</v>
      </c>
      <c r="I423" s="149" t="s">
        <v>2367</v>
      </c>
      <c r="J423" s="150" t="s">
        <v>239</v>
      </c>
      <c r="K423" s="151">
        <v>5</v>
      </c>
      <c r="L423" s="152">
        <v>229.5</v>
      </c>
      <c r="M423" s="153">
        <v>1</v>
      </c>
      <c r="N423" s="159"/>
      <c r="O423" s="155">
        <f t="shared" si="42"/>
        <v>0</v>
      </c>
      <c r="P423" s="156">
        <v>4607109929728</v>
      </c>
      <c r="Q423" s="160"/>
      <c r="R423" s="158">
        <f t="shared" si="43"/>
        <v>45.9</v>
      </c>
    </row>
    <row r="424" spans="1:18" ht="104.1" customHeight="1">
      <c r="A424" s="163">
        <v>409</v>
      </c>
      <c r="B424" s="143">
        <v>6451</v>
      </c>
      <c r="C424" s="144" t="s">
        <v>1463</v>
      </c>
      <c r="D424" s="144"/>
      <c r="E424" s="145" t="s">
        <v>2298</v>
      </c>
      <c r="F424" s="146" t="s">
        <v>1464</v>
      </c>
      <c r="G424" s="147" t="s">
        <v>1465</v>
      </c>
      <c r="H424" s="148" t="str">
        <f t="shared" si="44"/>
        <v>фото1</v>
      </c>
      <c r="I424" s="149" t="s">
        <v>2368</v>
      </c>
      <c r="J424" s="150" t="s">
        <v>238</v>
      </c>
      <c r="K424" s="151">
        <v>3</v>
      </c>
      <c r="L424" s="152">
        <v>156.69999999999999</v>
      </c>
      <c r="M424" s="153">
        <v>1</v>
      </c>
      <c r="N424" s="159"/>
      <c r="O424" s="155">
        <f t="shared" si="42"/>
        <v>0</v>
      </c>
      <c r="P424" s="156">
        <v>4607109931523</v>
      </c>
      <c r="Q424" s="160"/>
      <c r="R424" s="158">
        <f t="shared" si="43"/>
        <v>52.233333333333327</v>
      </c>
    </row>
    <row r="425" spans="1:18" ht="104.1" customHeight="1">
      <c r="A425" s="163">
        <v>410</v>
      </c>
      <c r="B425" s="143">
        <v>3766</v>
      </c>
      <c r="C425" s="144" t="s">
        <v>336</v>
      </c>
      <c r="D425" s="144"/>
      <c r="E425" s="145" t="s">
        <v>2298</v>
      </c>
      <c r="F425" s="146" t="s">
        <v>138</v>
      </c>
      <c r="G425" s="147" t="s">
        <v>137</v>
      </c>
      <c r="H425" s="148" t="str">
        <f t="shared" si="44"/>
        <v>фото1</v>
      </c>
      <c r="I425" s="149" t="s">
        <v>2369</v>
      </c>
      <c r="J425" s="150" t="s">
        <v>238</v>
      </c>
      <c r="K425" s="151">
        <v>7</v>
      </c>
      <c r="L425" s="152">
        <v>285.39999999999998</v>
      </c>
      <c r="M425" s="153">
        <v>1</v>
      </c>
      <c r="N425" s="159"/>
      <c r="O425" s="155">
        <f t="shared" si="42"/>
        <v>0</v>
      </c>
      <c r="P425" s="156">
        <v>4607109979846</v>
      </c>
      <c r="Q425" s="160"/>
      <c r="R425" s="158">
        <f t="shared" si="43"/>
        <v>40.771428571428565</v>
      </c>
    </row>
    <row r="426" spans="1:18" ht="104.1" customHeight="1">
      <c r="A426" s="163">
        <v>411</v>
      </c>
      <c r="B426" s="143">
        <v>234</v>
      </c>
      <c r="C426" s="144" t="s">
        <v>337</v>
      </c>
      <c r="D426" s="144"/>
      <c r="E426" s="145" t="s">
        <v>2298</v>
      </c>
      <c r="F426" s="146" t="s">
        <v>28</v>
      </c>
      <c r="G426" s="147" t="s">
        <v>29</v>
      </c>
      <c r="H426" s="148" t="str">
        <f t="shared" si="44"/>
        <v>фото1</v>
      </c>
      <c r="I426" s="149" t="s">
        <v>2370</v>
      </c>
      <c r="J426" s="150" t="s">
        <v>238</v>
      </c>
      <c r="K426" s="151">
        <v>5</v>
      </c>
      <c r="L426" s="152">
        <v>216.3</v>
      </c>
      <c r="M426" s="153">
        <v>1</v>
      </c>
      <c r="N426" s="159"/>
      <c r="O426" s="155">
        <f t="shared" si="42"/>
        <v>0</v>
      </c>
      <c r="P426" s="156">
        <v>4607109960950</v>
      </c>
      <c r="Q426" s="160"/>
      <c r="R426" s="158">
        <f t="shared" si="43"/>
        <v>43.260000000000005</v>
      </c>
    </row>
    <row r="427" spans="1:18" ht="104.1" customHeight="1">
      <c r="A427" s="163">
        <v>412</v>
      </c>
      <c r="B427" s="143">
        <v>3603</v>
      </c>
      <c r="C427" s="144" t="s">
        <v>889</v>
      </c>
      <c r="D427" s="144"/>
      <c r="E427" s="145" t="s">
        <v>2298</v>
      </c>
      <c r="F427" s="146" t="s">
        <v>890</v>
      </c>
      <c r="G427" s="147" t="s">
        <v>891</v>
      </c>
      <c r="H427" s="148" t="str">
        <f t="shared" si="44"/>
        <v>фото1</v>
      </c>
      <c r="I427" s="149" t="s">
        <v>2371</v>
      </c>
      <c r="J427" s="150" t="s">
        <v>19</v>
      </c>
      <c r="K427" s="151">
        <v>7</v>
      </c>
      <c r="L427" s="152">
        <v>276.3</v>
      </c>
      <c r="M427" s="153">
        <v>1</v>
      </c>
      <c r="N427" s="159"/>
      <c r="O427" s="155">
        <f t="shared" si="42"/>
        <v>0</v>
      </c>
      <c r="P427" s="156">
        <v>4607109929711</v>
      </c>
      <c r="Q427" s="160"/>
      <c r="R427" s="158">
        <f t="shared" si="43"/>
        <v>39.471428571428575</v>
      </c>
    </row>
    <row r="428" spans="1:18" ht="104.1" customHeight="1">
      <c r="A428" s="163">
        <v>413</v>
      </c>
      <c r="B428" s="143">
        <v>1463</v>
      </c>
      <c r="C428" s="144" t="s">
        <v>338</v>
      </c>
      <c r="D428" s="144"/>
      <c r="E428" s="145" t="s">
        <v>2298</v>
      </c>
      <c r="F428" s="146" t="s">
        <v>142</v>
      </c>
      <c r="G428" s="147" t="s">
        <v>141</v>
      </c>
      <c r="H428" s="148" t="str">
        <f t="shared" si="44"/>
        <v>фото1</v>
      </c>
      <c r="I428" s="149" t="s">
        <v>2372</v>
      </c>
      <c r="J428" s="150" t="s">
        <v>238</v>
      </c>
      <c r="K428" s="151">
        <v>5</v>
      </c>
      <c r="L428" s="152">
        <v>183.7</v>
      </c>
      <c r="M428" s="153">
        <v>1</v>
      </c>
      <c r="N428" s="159"/>
      <c r="O428" s="155">
        <f t="shared" si="42"/>
        <v>0</v>
      </c>
      <c r="P428" s="156">
        <v>4607109964088</v>
      </c>
      <c r="Q428" s="160"/>
      <c r="R428" s="158">
        <f t="shared" si="43"/>
        <v>36.739999999999995</v>
      </c>
    </row>
    <row r="429" spans="1:18" ht="104.1" customHeight="1">
      <c r="A429" s="163">
        <v>414</v>
      </c>
      <c r="B429" s="143">
        <v>9425</v>
      </c>
      <c r="C429" s="144" t="s">
        <v>2373</v>
      </c>
      <c r="D429" s="144"/>
      <c r="E429" s="145" t="s">
        <v>2298</v>
      </c>
      <c r="F429" s="146" t="s">
        <v>2374</v>
      </c>
      <c r="G429" s="147" t="s">
        <v>2375</v>
      </c>
      <c r="H429" s="148" t="str">
        <f t="shared" si="44"/>
        <v>фото1</v>
      </c>
      <c r="I429" s="149" t="s">
        <v>2376</v>
      </c>
      <c r="J429" s="150" t="s">
        <v>19</v>
      </c>
      <c r="K429" s="151">
        <v>7</v>
      </c>
      <c r="L429" s="152">
        <v>276.3</v>
      </c>
      <c r="M429" s="153">
        <v>1</v>
      </c>
      <c r="N429" s="159"/>
      <c r="O429" s="155">
        <f t="shared" si="42"/>
        <v>0</v>
      </c>
      <c r="P429" s="156">
        <v>4607109975312</v>
      </c>
      <c r="Q429" s="160"/>
      <c r="R429" s="158">
        <f t="shared" si="43"/>
        <v>39.471428571428575</v>
      </c>
    </row>
    <row r="430" spans="1:18" ht="104.1" customHeight="1">
      <c r="A430" s="163">
        <v>415</v>
      </c>
      <c r="B430" s="143">
        <v>2795</v>
      </c>
      <c r="C430" s="144" t="s">
        <v>339</v>
      </c>
      <c r="D430" s="144"/>
      <c r="E430" s="145" t="s">
        <v>2298</v>
      </c>
      <c r="F430" s="146" t="s">
        <v>140</v>
      </c>
      <c r="G430" s="147" t="s">
        <v>139</v>
      </c>
      <c r="H430" s="148" t="str">
        <f t="shared" ref="H430:H461" si="45">HYPERLINK("http://www.gardenbulbs.ru/images/Lilium_CL/thumbnails/"&amp;C430&amp;".jpg","фото1")</f>
        <v>фото1</v>
      </c>
      <c r="I430" s="149" t="s">
        <v>2377</v>
      </c>
      <c r="J430" s="150" t="s">
        <v>238</v>
      </c>
      <c r="K430" s="151">
        <v>5</v>
      </c>
      <c r="L430" s="152">
        <v>191.8</v>
      </c>
      <c r="M430" s="153">
        <v>1</v>
      </c>
      <c r="N430" s="159"/>
      <c r="O430" s="155">
        <f t="shared" ref="O430:O479" si="46">IF(ISERROR(L430*N430),0,L430*N430)</f>
        <v>0</v>
      </c>
      <c r="P430" s="156">
        <v>4607109961568</v>
      </c>
      <c r="Q430" s="160"/>
      <c r="R430" s="158">
        <f t="shared" ref="R430:R479" si="47">L430/K430</f>
        <v>38.36</v>
      </c>
    </row>
    <row r="431" spans="1:18" ht="104.1" customHeight="1">
      <c r="A431" s="163">
        <v>416</v>
      </c>
      <c r="B431" s="143">
        <v>9426</v>
      </c>
      <c r="C431" s="144" t="s">
        <v>892</v>
      </c>
      <c r="D431" s="144"/>
      <c r="E431" s="145" t="s">
        <v>2298</v>
      </c>
      <c r="F431" s="146" t="s">
        <v>893</v>
      </c>
      <c r="G431" s="147" t="s">
        <v>894</v>
      </c>
      <c r="H431" s="148" t="str">
        <f t="shared" si="45"/>
        <v>фото1</v>
      </c>
      <c r="I431" s="149" t="s">
        <v>2378</v>
      </c>
      <c r="J431" s="150" t="s">
        <v>19</v>
      </c>
      <c r="K431" s="151">
        <v>7</v>
      </c>
      <c r="L431" s="152">
        <v>276.3</v>
      </c>
      <c r="M431" s="153">
        <v>1</v>
      </c>
      <c r="N431" s="159"/>
      <c r="O431" s="155">
        <f t="shared" si="46"/>
        <v>0</v>
      </c>
      <c r="P431" s="156">
        <v>4607109981863</v>
      </c>
      <c r="Q431" s="160"/>
      <c r="R431" s="158">
        <f t="shared" si="47"/>
        <v>39.471428571428575</v>
      </c>
    </row>
    <row r="432" spans="1:18" ht="104.1" customHeight="1">
      <c r="A432" s="163">
        <v>417</v>
      </c>
      <c r="B432" s="143">
        <v>6459</v>
      </c>
      <c r="C432" s="144" t="s">
        <v>555</v>
      </c>
      <c r="D432" s="144"/>
      <c r="E432" s="145" t="s">
        <v>2298</v>
      </c>
      <c r="F432" s="146" t="s">
        <v>556</v>
      </c>
      <c r="G432" s="147" t="s">
        <v>557</v>
      </c>
      <c r="H432" s="148" t="str">
        <f t="shared" si="45"/>
        <v>фото1</v>
      </c>
      <c r="I432" s="149" t="s">
        <v>2379</v>
      </c>
      <c r="J432" s="150" t="s">
        <v>19</v>
      </c>
      <c r="K432" s="151">
        <v>7</v>
      </c>
      <c r="L432" s="152">
        <v>276.3</v>
      </c>
      <c r="M432" s="153">
        <v>1</v>
      </c>
      <c r="N432" s="159"/>
      <c r="O432" s="155">
        <f t="shared" si="46"/>
        <v>0</v>
      </c>
      <c r="P432" s="156">
        <v>4607109931509</v>
      </c>
      <c r="Q432" s="160"/>
      <c r="R432" s="158">
        <f t="shared" si="47"/>
        <v>39.471428571428575</v>
      </c>
    </row>
    <row r="433" spans="1:18" ht="104.1" customHeight="1">
      <c r="A433" s="163">
        <v>418</v>
      </c>
      <c r="B433" s="143">
        <v>5749</v>
      </c>
      <c r="C433" s="144" t="s">
        <v>1466</v>
      </c>
      <c r="D433" s="144"/>
      <c r="E433" s="145" t="s">
        <v>2298</v>
      </c>
      <c r="F433" s="146" t="s">
        <v>1467</v>
      </c>
      <c r="G433" s="147" t="s">
        <v>1468</v>
      </c>
      <c r="H433" s="148" t="str">
        <f t="shared" si="45"/>
        <v>фото1</v>
      </c>
      <c r="I433" s="149" t="s">
        <v>2380</v>
      </c>
      <c r="J433" s="150" t="s">
        <v>19</v>
      </c>
      <c r="K433" s="151">
        <v>7</v>
      </c>
      <c r="L433" s="152">
        <v>276.3</v>
      </c>
      <c r="M433" s="153">
        <v>1</v>
      </c>
      <c r="N433" s="159"/>
      <c r="O433" s="155">
        <f t="shared" si="46"/>
        <v>0</v>
      </c>
      <c r="P433" s="156">
        <v>4607109931493</v>
      </c>
      <c r="Q433" s="160"/>
      <c r="R433" s="158">
        <f t="shared" si="47"/>
        <v>39.471428571428575</v>
      </c>
    </row>
    <row r="434" spans="1:18" ht="104.1" customHeight="1">
      <c r="A434" s="163">
        <v>419</v>
      </c>
      <c r="B434" s="143">
        <v>237</v>
      </c>
      <c r="C434" s="144" t="s">
        <v>1200</v>
      </c>
      <c r="D434" s="144"/>
      <c r="E434" s="145" t="s">
        <v>2298</v>
      </c>
      <c r="F434" s="146" t="s">
        <v>1116</v>
      </c>
      <c r="G434" s="147" t="s">
        <v>1117</v>
      </c>
      <c r="H434" s="148" t="str">
        <f t="shared" si="45"/>
        <v>фото1</v>
      </c>
      <c r="I434" s="149" t="s">
        <v>2381</v>
      </c>
      <c r="J434" s="150" t="s">
        <v>238</v>
      </c>
      <c r="K434" s="151">
        <v>7</v>
      </c>
      <c r="L434" s="152">
        <v>217.1</v>
      </c>
      <c r="M434" s="153">
        <v>1</v>
      </c>
      <c r="N434" s="159"/>
      <c r="O434" s="155">
        <f t="shared" si="46"/>
        <v>0</v>
      </c>
      <c r="P434" s="156">
        <v>4607109960981</v>
      </c>
      <c r="Q434" s="160"/>
      <c r="R434" s="158">
        <f t="shared" si="47"/>
        <v>31.014285714285712</v>
      </c>
    </row>
    <row r="435" spans="1:18" ht="104.1" customHeight="1">
      <c r="A435" s="163">
        <v>420</v>
      </c>
      <c r="B435" s="143">
        <v>4357</v>
      </c>
      <c r="C435" s="144" t="s">
        <v>2382</v>
      </c>
      <c r="D435" s="144"/>
      <c r="E435" s="145" t="s">
        <v>2298</v>
      </c>
      <c r="F435" s="146" t="s">
        <v>2383</v>
      </c>
      <c r="G435" s="147" t="s">
        <v>2384</v>
      </c>
      <c r="H435" s="148" t="str">
        <f t="shared" si="45"/>
        <v>фото1</v>
      </c>
      <c r="I435" s="149" t="s">
        <v>2385</v>
      </c>
      <c r="J435" s="150" t="s">
        <v>238</v>
      </c>
      <c r="K435" s="151">
        <v>10</v>
      </c>
      <c r="L435" s="152">
        <v>327.9</v>
      </c>
      <c r="M435" s="153">
        <v>1</v>
      </c>
      <c r="N435" s="159"/>
      <c r="O435" s="155">
        <f t="shared" si="46"/>
        <v>0</v>
      </c>
      <c r="P435" s="156">
        <v>4607109987780</v>
      </c>
      <c r="Q435" s="160"/>
      <c r="R435" s="158">
        <f t="shared" si="47"/>
        <v>32.79</v>
      </c>
    </row>
    <row r="436" spans="1:18" ht="104.1" customHeight="1">
      <c r="A436" s="163">
        <v>421</v>
      </c>
      <c r="B436" s="143">
        <v>13588</v>
      </c>
      <c r="C436" s="144" t="s">
        <v>1469</v>
      </c>
      <c r="D436" s="144"/>
      <c r="E436" s="145" t="s">
        <v>2298</v>
      </c>
      <c r="F436" s="146" t="s">
        <v>1470</v>
      </c>
      <c r="G436" s="147" t="s">
        <v>1471</v>
      </c>
      <c r="H436" s="148" t="str">
        <f t="shared" si="45"/>
        <v>фото1</v>
      </c>
      <c r="I436" s="149" t="s">
        <v>2386</v>
      </c>
      <c r="J436" s="150" t="s">
        <v>238</v>
      </c>
      <c r="K436" s="151">
        <v>7</v>
      </c>
      <c r="L436" s="152">
        <v>239.8</v>
      </c>
      <c r="M436" s="153">
        <v>1</v>
      </c>
      <c r="N436" s="159"/>
      <c r="O436" s="155">
        <f t="shared" si="46"/>
        <v>0</v>
      </c>
      <c r="P436" s="156">
        <v>4607109919880</v>
      </c>
      <c r="Q436" s="157">
        <v>2020</v>
      </c>
      <c r="R436" s="158">
        <f t="shared" si="47"/>
        <v>34.25714285714286</v>
      </c>
    </row>
    <row r="437" spans="1:18" ht="104.1" customHeight="1">
      <c r="A437" s="163">
        <v>422</v>
      </c>
      <c r="B437" s="143">
        <v>239</v>
      </c>
      <c r="C437" s="144" t="s">
        <v>340</v>
      </c>
      <c r="D437" s="144"/>
      <c r="E437" s="145" t="s">
        <v>2298</v>
      </c>
      <c r="F437" s="146" t="s">
        <v>687</v>
      </c>
      <c r="G437" s="147" t="s">
        <v>688</v>
      </c>
      <c r="H437" s="148" t="str">
        <f t="shared" si="45"/>
        <v>фото1</v>
      </c>
      <c r="I437" s="149" t="s">
        <v>2387</v>
      </c>
      <c r="J437" s="150" t="s">
        <v>238</v>
      </c>
      <c r="K437" s="151">
        <v>10</v>
      </c>
      <c r="L437" s="152">
        <v>336</v>
      </c>
      <c r="M437" s="153">
        <v>1</v>
      </c>
      <c r="N437" s="159"/>
      <c r="O437" s="155">
        <f t="shared" si="46"/>
        <v>0</v>
      </c>
      <c r="P437" s="156">
        <v>4607109961001</v>
      </c>
      <c r="Q437" s="160"/>
      <c r="R437" s="158">
        <f t="shared" si="47"/>
        <v>33.6</v>
      </c>
    </row>
    <row r="438" spans="1:18" ht="104.1" customHeight="1">
      <c r="A438" s="163">
        <v>423</v>
      </c>
      <c r="B438" s="143">
        <v>3611</v>
      </c>
      <c r="C438" s="144" t="s">
        <v>689</v>
      </c>
      <c r="D438" s="144"/>
      <c r="E438" s="145" t="s">
        <v>2298</v>
      </c>
      <c r="F438" s="146" t="s">
        <v>690</v>
      </c>
      <c r="G438" s="147" t="s">
        <v>691</v>
      </c>
      <c r="H438" s="148" t="str">
        <f t="shared" si="45"/>
        <v>фото1</v>
      </c>
      <c r="I438" s="149" t="s">
        <v>2388</v>
      </c>
      <c r="J438" s="150" t="s">
        <v>238</v>
      </c>
      <c r="K438" s="151">
        <v>10</v>
      </c>
      <c r="L438" s="152">
        <v>327.9</v>
      </c>
      <c r="M438" s="153">
        <v>1</v>
      </c>
      <c r="N438" s="159"/>
      <c r="O438" s="155">
        <f t="shared" si="46"/>
        <v>0</v>
      </c>
      <c r="P438" s="156">
        <v>4607109929698</v>
      </c>
      <c r="Q438" s="160"/>
      <c r="R438" s="158">
        <f t="shared" si="47"/>
        <v>32.79</v>
      </c>
    </row>
    <row r="439" spans="1:18" ht="104.1" customHeight="1">
      <c r="A439" s="163">
        <v>424</v>
      </c>
      <c r="B439" s="143">
        <v>437</v>
      </c>
      <c r="C439" s="144" t="s">
        <v>465</v>
      </c>
      <c r="D439" s="144"/>
      <c r="E439" s="145" t="s">
        <v>2298</v>
      </c>
      <c r="F439" s="146" t="s">
        <v>427</v>
      </c>
      <c r="G439" s="147" t="s">
        <v>428</v>
      </c>
      <c r="H439" s="148" t="str">
        <f t="shared" si="45"/>
        <v>фото1</v>
      </c>
      <c r="I439" s="149" t="s">
        <v>2389</v>
      </c>
      <c r="J439" s="150" t="s">
        <v>238</v>
      </c>
      <c r="K439" s="151">
        <v>10</v>
      </c>
      <c r="L439" s="152">
        <v>349</v>
      </c>
      <c r="M439" s="153">
        <v>1</v>
      </c>
      <c r="N439" s="159"/>
      <c r="O439" s="155">
        <f t="shared" si="46"/>
        <v>0</v>
      </c>
      <c r="P439" s="156">
        <v>4607109962008</v>
      </c>
      <c r="Q439" s="160"/>
      <c r="R439" s="158">
        <f t="shared" si="47"/>
        <v>34.9</v>
      </c>
    </row>
    <row r="440" spans="1:18" ht="104.1" customHeight="1">
      <c r="A440" s="163">
        <v>425</v>
      </c>
      <c r="B440" s="143">
        <v>5751</v>
      </c>
      <c r="C440" s="144" t="s">
        <v>558</v>
      </c>
      <c r="D440" s="144"/>
      <c r="E440" s="145" t="s">
        <v>2298</v>
      </c>
      <c r="F440" s="146" t="s">
        <v>559</v>
      </c>
      <c r="G440" s="147" t="s">
        <v>560</v>
      </c>
      <c r="H440" s="148" t="str">
        <f t="shared" si="45"/>
        <v>фото1</v>
      </c>
      <c r="I440" s="149" t="s">
        <v>2390</v>
      </c>
      <c r="J440" s="150" t="s">
        <v>238</v>
      </c>
      <c r="K440" s="151">
        <v>10</v>
      </c>
      <c r="L440" s="152">
        <v>340.9</v>
      </c>
      <c r="M440" s="153">
        <v>1</v>
      </c>
      <c r="N440" s="159"/>
      <c r="O440" s="155">
        <f t="shared" si="46"/>
        <v>0</v>
      </c>
      <c r="P440" s="156">
        <v>4607109931486</v>
      </c>
      <c r="Q440" s="160"/>
      <c r="R440" s="158">
        <f t="shared" si="47"/>
        <v>34.089999999999996</v>
      </c>
    </row>
    <row r="441" spans="1:18" ht="104.1" customHeight="1">
      <c r="A441" s="163">
        <v>426</v>
      </c>
      <c r="B441" s="143">
        <v>240</v>
      </c>
      <c r="C441" s="144" t="s">
        <v>561</v>
      </c>
      <c r="D441" s="144"/>
      <c r="E441" s="145" t="s">
        <v>2298</v>
      </c>
      <c r="F441" s="146" t="s">
        <v>562</v>
      </c>
      <c r="G441" s="147" t="s">
        <v>563</v>
      </c>
      <c r="H441" s="148" t="str">
        <f t="shared" si="45"/>
        <v>фото1</v>
      </c>
      <c r="I441" s="149" t="s">
        <v>2391</v>
      </c>
      <c r="J441" s="150" t="s">
        <v>238</v>
      </c>
      <c r="K441" s="151">
        <v>5</v>
      </c>
      <c r="L441" s="152">
        <v>252.3</v>
      </c>
      <c r="M441" s="153">
        <v>1</v>
      </c>
      <c r="N441" s="159"/>
      <c r="O441" s="155">
        <f t="shared" si="46"/>
        <v>0</v>
      </c>
      <c r="P441" s="156">
        <v>4607109961018</v>
      </c>
      <c r="Q441" s="160"/>
      <c r="R441" s="158">
        <f t="shared" si="47"/>
        <v>50.46</v>
      </c>
    </row>
    <row r="442" spans="1:18" ht="104.1" customHeight="1">
      <c r="A442" s="163">
        <v>427</v>
      </c>
      <c r="B442" s="143">
        <v>4314</v>
      </c>
      <c r="C442" s="144" t="s">
        <v>895</v>
      </c>
      <c r="D442" s="144"/>
      <c r="E442" s="145" t="s">
        <v>2298</v>
      </c>
      <c r="F442" s="146" t="s">
        <v>896</v>
      </c>
      <c r="G442" s="147" t="s">
        <v>897</v>
      </c>
      <c r="H442" s="148" t="str">
        <f t="shared" si="45"/>
        <v>фото1</v>
      </c>
      <c r="I442" s="149" t="s">
        <v>2392</v>
      </c>
      <c r="J442" s="150" t="s">
        <v>19</v>
      </c>
      <c r="K442" s="151">
        <v>7</v>
      </c>
      <c r="L442" s="152">
        <v>276.3</v>
      </c>
      <c r="M442" s="153">
        <v>1</v>
      </c>
      <c r="N442" s="159"/>
      <c r="O442" s="155">
        <f t="shared" si="46"/>
        <v>0</v>
      </c>
      <c r="P442" s="156">
        <v>4607109929681</v>
      </c>
      <c r="Q442" s="160"/>
      <c r="R442" s="158">
        <f t="shared" si="47"/>
        <v>39.471428571428575</v>
      </c>
    </row>
    <row r="443" spans="1:18" ht="104.1" customHeight="1">
      <c r="A443" s="163">
        <v>428</v>
      </c>
      <c r="B443" s="143">
        <v>9428</v>
      </c>
      <c r="C443" s="144" t="s">
        <v>898</v>
      </c>
      <c r="D443" s="144"/>
      <c r="E443" s="145" t="s">
        <v>2298</v>
      </c>
      <c r="F443" s="146" t="s">
        <v>1474</v>
      </c>
      <c r="G443" s="147" t="s">
        <v>1475</v>
      </c>
      <c r="H443" s="148" t="str">
        <f t="shared" si="45"/>
        <v>фото1</v>
      </c>
      <c r="I443" s="149" t="s">
        <v>2393</v>
      </c>
      <c r="J443" s="150" t="s">
        <v>238</v>
      </c>
      <c r="K443" s="151">
        <v>5</v>
      </c>
      <c r="L443" s="152">
        <v>262</v>
      </c>
      <c r="M443" s="153">
        <v>1</v>
      </c>
      <c r="N443" s="159"/>
      <c r="O443" s="155">
        <f t="shared" si="46"/>
        <v>0</v>
      </c>
      <c r="P443" s="156">
        <v>4607109953495</v>
      </c>
      <c r="Q443" s="160"/>
      <c r="R443" s="158">
        <f t="shared" si="47"/>
        <v>52.4</v>
      </c>
    </row>
    <row r="444" spans="1:18" ht="104.1" customHeight="1">
      <c r="A444" s="163">
        <v>429</v>
      </c>
      <c r="B444" s="143">
        <v>5752</v>
      </c>
      <c r="C444" s="144" t="s">
        <v>564</v>
      </c>
      <c r="D444" s="144"/>
      <c r="E444" s="145" t="s">
        <v>2298</v>
      </c>
      <c r="F444" s="146" t="s">
        <v>1472</v>
      </c>
      <c r="G444" s="147" t="s">
        <v>1473</v>
      </c>
      <c r="H444" s="148" t="str">
        <f t="shared" si="45"/>
        <v>фото1</v>
      </c>
      <c r="I444" s="149" t="s">
        <v>2394</v>
      </c>
      <c r="J444" s="150" t="s">
        <v>19</v>
      </c>
      <c r="K444" s="151">
        <v>7</v>
      </c>
      <c r="L444" s="152">
        <v>276.3</v>
      </c>
      <c r="M444" s="153">
        <v>1</v>
      </c>
      <c r="N444" s="159"/>
      <c r="O444" s="155">
        <f t="shared" si="46"/>
        <v>0</v>
      </c>
      <c r="P444" s="156">
        <v>4607109931462</v>
      </c>
      <c r="Q444" s="157">
        <v>2020</v>
      </c>
      <c r="R444" s="158">
        <f t="shared" si="47"/>
        <v>39.471428571428575</v>
      </c>
    </row>
    <row r="445" spans="1:18" ht="104.1" customHeight="1">
      <c r="A445" s="163">
        <v>430</v>
      </c>
      <c r="B445" s="143">
        <v>13589</v>
      </c>
      <c r="C445" s="144" t="s">
        <v>2395</v>
      </c>
      <c r="D445" s="144"/>
      <c r="E445" s="145" t="s">
        <v>2298</v>
      </c>
      <c r="F445" s="146" t="s">
        <v>2396</v>
      </c>
      <c r="G445" s="147" t="s">
        <v>2397</v>
      </c>
      <c r="H445" s="148" t="str">
        <f t="shared" si="45"/>
        <v>фото1</v>
      </c>
      <c r="I445" s="149" t="s">
        <v>2398</v>
      </c>
      <c r="J445" s="150" t="s">
        <v>239</v>
      </c>
      <c r="K445" s="151">
        <v>5</v>
      </c>
      <c r="L445" s="152">
        <v>229.5</v>
      </c>
      <c r="M445" s="153">
        <v>1</v>
      </c>
      <c r="N445" s="159"/>
      <c r="O445" s="155">
        <f t="shared" si="46"/>
        <v>0</v>
      </c>
      <c r="P445" s="156">
        <v>4607109919873</v>
      </c>
      <c r="Q445" s="157">
        <v>2020</v>
      </c>
      <c r="R445" s="158">
        <f t="shared" si="47"/>
        <v>45.9</v>
      </c>
    </row>
    <row r="446" spans="1:18" ht="104.1" customHeight="1">
      <c r="A446" s="163">
        <v>431</v>
      </c>
      <c r="B446" s="143">
        <v>13590</v>
      </c>
      <c r="C446" s="144" t="s">
        <v>1476</v>
      </c>
      <c r="D446" s="144"/>
      <c r="E446" s="145" t="s">
        <v>2298</v>
      </c>
      <c r="F446" s="146" t="s">
        <v>1477</v>
      </c>
      <c r="G446" s="147" t="s">
        <v>1478</v>
      </c>
      <c r="H446" s="148" t="str">
        <f t="shared" si="45"/>
        <v>фото1</v>
      </c>
      <c r="I446" s="149" t="s">
        <v>2399</v>
      </c>
      <c r="J446" s="150" t="s">
        <v>239</v>
      </c>
      <c r="K446" s="151">
        <v>5</v>
      </c>
      <c r="L446" s="152">
        <v>235.9</v>
      </c>
      <c r="M446" s="153">
        <v>1</v>
      </c>
      <c r="N446" s="159"/>
      <c r="O446" s="155">
        <f t="shared" si="46"/>
        <v>0</v>
      </c>
      <c r="P446" s="156">
        <v>4607109919866</v>
      </c>
      <c r="Q446" s="157">
        <v>2020</v>
      </c>
      <c r="R446" s="158">
        <f t="shared" si="47"/>
        <v>47.18</v>
      </c>
    </row>
    <row r="447" spans="1:18" ht="104.1" customHeight="1">
      <c r="A447" s="163">
        <v>432</v>
      </c>
      <c r="B447" s="143">
        <v>3656</v>
      </c>
      <c r="C447" s="144" t="s">
        <v>693</v>
      </c>
      <c r="D447" s="144"/>
      <c r="E447" s="145" t="s">
        <v>2298</v>
      </c>
      <c r="F447" s="146" t="s">
        <v>694</v>
      </c>
      <c r="G447" s="147" t="s">
        <v>695</v>
      </c>
      <c r="H447" s="148" t="str">
        <f t="shared" si="45"/>
        <v>фото1</v>
      </c>
      <c r="I447" s="149" t="s">
        <v>2400</v>
      </c>
      <c r="J447" s="150" t="s">
        <v>238</v>
      </c>
      <c r="K447" s="151">
        <v>7</v>
      </c>
      <c r="L447" s="152">
        <v>268.3</v>
      </c>
      <c r="M447" s="153">
        <v>1</v>
      </c>
      <c r="N447" s="159"/>
      <c r="O447" s="155">
        <f t="shared" si="46"/>
        <v>0</v>
      </c>
      <c r="P447" s="156">
        <v>4607109971383</v>
      </c>
      <c r="Q447" s="160"/>
      <c r="R447" s="158">
        <f t="shared" si="47"/>
        <v>38.328571428571429</v>
      </c>
    </row>
    <row r="448" spans="1:18" ht="104.1" customHeight="1">
      <c r="A448" s="163">
        <v>433</v>
      </c>
      <c r="B448" s="143">
        <v>3014</v>
      </c>
      <c r="C448" s="144" t="s">
        <v>1479</v>
      </c>
      <c r="D448" s="144"/>
      <c r="E448" s="145" t="s">
        <v>2298</v>
      </c>
      <c r="F448" s="146" t="s">
        <v>1480</v>
      </c>
      <c r="G448" s="147" t="s">
        <v>1481</v>
      </c>
      <c r="H448" s="148" t="str">
        <f t="shared" si="45"/>
        <v>фото1</v>
      </c>
      <c r="I448" s="149" t="s">
        <v>2401</v>
      </c>
      <c r="J448" s="150" t="s">
        <v>238</v>
      </c>
      <c r="K448" s="151">
        <v>5</v>
      </c>
      <c r="L448" s="152">
        <v>191.4</v>
      </c>
      <c r="M448" s="153">
        <v>1</v>
      </c>
      <c r="N448" s="159"/>
      <c r="O448" s="155">
        <f t="shared" si="46"/>
        <v>0</v>
      </c>
      <c r="P448" s="156">
        <v>4607109961841</v>
      </c>
      <c r="Q448" s="160"/>
      <c r="R448" s="158">
        <f t="shared" si="47"/>
        <v>38.28</v>
      </c>
    </row>
    <row r="449" spans="1:18" ht="104.1" customHeight="1">
      <c r="A449" s="163">
        <v>434</v>
      </c>
      <c r="B449" s="143">
        <v>3900</v>
      </c>
      <c r="C449" s="144" t="s">
        <v>899</v>
      </c>
      <c r="D449" s="144"/>
      <c r="E449" s="145" t="s">
        <v>2298</v>
      </c>
      <c r="F449" s="146" t="s">
        <v>900</v>
      </c>
      <c r="G449" s="147" t="s">
        <v>901</v>
      </c>
      <c r="H449" s="148" t="str">
        <f t="shared" si="45"/>
        <v>фото1</v>
      </c>
      <c r="I449" s="149" t="s">
        <v>2402</v>
      </c>
      <c r="J449" s="150" t="s">
        <v>239</v>
      </c>
      <c r="K449" s="151">
        <v>5</v>
      </c>
      <c r="L449" s="152">
        <v>221.3</v>
      </c>
      <c r="M449" s="153">
        <v>1</v>
      </c>
      <c r="N449" s="159"/>
      <c r="O449" s="155">
        <f t="shared" si="46"/>
        <v>0</v>
      </c>
      <c r="P449" s="156">
        <v>4607109929674</v>
      </c>
      <c r="Q449" s="160"/>
      <c r="R449" s="158">
        <f t="shared" si="47"/>
        <v>44.260000000000005</v>
      </c>
    </row>
    <row r="450" spans="1:18" ht="104.1" customHeight="1">
      <c r="A450" s="163">
        <v>435</v>
      </c>
      <c r="B450" s="143">
        <v>3618</v>
      </c>
      <c r="C450" s="144" t="s">
        <v>1482</v>
      </c>
      <c r="D450" s="144"/>
      <c r="E450" s="145" t="s">
        <v>2298</v>
      </c>
      <c r="F450" s="146" t="s">
        <v>1483</v>
      </c>
      <c r="G450" s="147" t="s">
        <v>1484</v>
      </c>
      <c r="H450" s="148" t="str">
        <f t="shared" si="45"/>
        <v>фото1</v>
      </c>
      <c r="I450" s="149" t="s">
        <v>2403</v>
      </c>
      <c r="J450" s="150" t="s">
        <v>19</v>
      </c>
      <c r="K450" s="151">
        <v>7</v>
      </c>
      <c r="L450" s="152">
        <v>276.3</v>
      </c>
      <c r="M450" s="153">
        <v>1</v>
      </c>
      <c r="N450" s="159"/>
      <c r="O450" s="155">
        <f t="shared" si="46"/>
        <v>0</v>
      </c>
      <c r="P450" s="156">
        <v>4607109929667</v>
      </c>
      <c r="Q450" s="160"/>
      <c r="R450" s="158">
        <f t="shared" si="47"/>
        <v>39.471428571428575</v>
      </c>
    </row>
    <row r="451" spans="1:18" ht="104.1" customHeight="1">
      <c r="A451" s="163">
        <v>436</v>
      </c>
      <c r="B451" s="143">
        <v>3802</v>
      </c>
      <c r="C451" s="144" t="s">
        <v>902</v>
      </c>
      <c r="D451" s="144"/>
      <c r="E451" s="145" t="s">
        <v>2298</v>
      </c>
      <c r="F451" s="146" t="s">
        <v>903</v>
      </c>
      <c r="G451" s="147" t="s">
        <v>904</v>
      </c>
      <c r="H451" s="148" t="str">
        <f t="shared" si="45"/>
        <v>фото1</v>
      </c>
      <c r="I451" s="149" t="s">
        <v>2404</v>
      </c>
      <c r="J451" s="150" t="s">
        <v>19</v>
      </c>
      <c r="K451" s="151">
        <v>7</v>
      </c>
      <c r="L451" s="152">
        <v>276.3</v>
      </c>
      <c r="M451" s="153">
        <v>1</v>
      </c>
      <c r="N451" s="159"/>
      <c r="O451" s="155">
        <f t="shared" si="46"/>
        <v>0</v>
      </c>
      <c r="P451" s="156">
        <v>4607109980200</v>
      </c>
      <c r="Q451" s="160"/>
      <c r="R451" s="158">
        <f t="shared" si="47"/>
        <v>39.471428571428575</v>
      </c>
    </row>
    <row r="452" spans="1:18" ht="104.1" customHeight="1">
      <c r="A452" s="163">
        <v>437</v>
      </c>
      <c r="B452" s="143">
        <v>13591</v>
      </c>
      <c r="C452" s="144" t="s">
        <v>2405</v>
      </c>
      <c r="D452" s="144"/>
      <c r="E452" s="145" t="s">
        <v>2298</v>
      </c>
      <c r="F452" s="146" t="s">
        <v>2406</v>
      </c>
      <c r="G452" s="147" t="s">
        <v>2407</v>
      </c>
      <c r="H452" s="148" t="str">
        <f t="shared" si="45"/>
        <v>фото1</v>
      </c>
      <c r="I452" s="149" t="s">
        <v>2408</v>
      </c>
      <c r="J452" s="150" t="s">
        <v>238</v>
      </c>
      <c r="K452" s="151">
        <v>5</v>
      </c>
      <c r="L452" s="152">
        <v>256.3</v>
      </c>
      <c r="M452" s="153">
        <v>1</v>
      </c>
      <c r="N452" s="159"/>
      <c r="O452" s="155">
        <f t="shared" si="46"/>
        <v>0</v>
      </c>
      <c r="P452" s="156">
        <v>4607109919859</v>
      </c>
      <c r="Q452" s="157">
        <v>2020</v>
      </c>
      <c r="R452" s="158">
        <f t="shared" si="47"/>
        <v>51.260000000000005</v>
      </c>
    </row>
    <row r="453" spans="1:18" ht="104.1" customHeight="1">
      <c r="A453" s="163">
        <v>438</v>
      </c>
      <c r="B453" s="143">
        <v>244</v>
      </c>
      <c r="C453" s="144" t="s">
        <v>2409</v>
      </c>
      <c r="D453" s="144"/>
      <c r="E453" s="145" t="s">
        <v>2298</v>
      </c>
      <c r="F453" s="146" t="s">
        <v>2410</v>
      </c>
      <c r="G453" s="147" t="s">
        <v>2411</v>
      </c>
      <c r="H453" s="148" t="str">
        <f t="shared" si="45"/>
        <v>фото1</v>
      </c>
      <c r="I453" s="149" t="s">
        <v>2412</v>
      </c>
      <c r="J453" s="150" t="s">
        <v>238</v>
      </c>
      <c r="K453" s="151">
        <v>5</v>
      </c>
      <c r="L453" s="152">
        <v>211.6</v>
      </c>
      <c r="M453" s="153">
        <v>1</v>
      </c>
      <c r="N453" s="159"/>
      <c r="O453" s="155">
        <f t="shared" si="46"/>
        <v>0</v>
      </c>
      <c r="P453" s="156">
        <v>4607109961056</v>
      </c>
      <c r="Q453" s="160"/>
      <c r="R453" s="158">
        <f t="shared" si="47"/>
        <v>42.32</v>
      </c>
    </row>
    <row r="454" spans="1:18" ht="104.1" customHeight="1">
      <c r="A454" s="163">
        <v>439</v>
      </c>
      <c r="B454" s="143">
        <v>13592</v>
      </c>
      <c r="C454" s="144" t="s">
        <v>1485</v>
      </c>
      <c r="D454" s="144"/>
      <c r="E454" s="145" t="s">
        <v>2298</v>
      </c>
      <c r="F454" s="146" t="s">
        <v>1486</v>
      </c>
      <c r="G454" s="147" t="s">
        <v>1487</v>
      </c>
      <c r="H454" s="148" t="str">
        <f t="shared" si="45"/>
        <v>фото1</v>
      </c>
      <c r="I454" s="149" t="s">
        <v>2413</v>
      </c>
      <c r="J454" s="150" t="s">
        <v>239</v>
      </c>
      <c r="K454" s="151">
        <v>2</v>
      </c>
      <c r="L454" s="152">
        <v>97.6</v>
      </c>
      <c r="M454" s="153">
        <v>1</v>
      </c>
      <c r="N454" s="159"/>
      <c r="O454" s="155">
        <f t="shared" si="46"/>
        <v>0</v>
      </c>
      <c r="P454" s="156">
        <v>4607109919842</v>
      </c>
      <c r="Q454" s="157">
        <v>2020</v>
      </c>
      <c r="R454" s="158">
        <f t="shared" si="47"/>
        <v>48.8</v>
      </c>
    </row>
    <row r="455" spans="1:18" ht="104.1" customHeight="1">
      <c r="A455" s="163">
        <v>440</v>
      </c>
      <c r="B455" s="143">
        <v>246</v>
      </c>
      <c r="C455" s="144" t="s">
        <v>341</v>
      </c>
      <c r="D455" s="144"/>
      <c r="E455" s="145" t="s">
        <v>2298</v>
      </c>
      <c r="F455" s="146" t="s">
        <v>146</v>
      </c>
      <c r="G455" s="147" t="s">
        <v>145</v>
      </c>
      <c r="H455" s="148" t="str">
        <f t="shared" si="45"/>
        <v>фото1</v>
      </c>
      <c r="I455" s="149" t="s">
        <v>2414</v>
      </c>
      <c r="J455" s="150" t="s">
        <v>238</v>
      </c>
      <c r="K455" s="151">
        <v>10</v>
      </c>
      <c r="L455" s="152">
        <v>311.60000000000002</v>
      </c>
      <c r="M455" s="153">
        <v>1</v>
      </c>
      <c r="N455" s="159"/>
      <c r="O455" s="155">
        <f t="shared" si="46"/>
        <v>0</v>
      </c>
      <c r="P455" s="156">
        <v>4607109961070</v>
      </c>
      <c r="Q455" s="160"/>
      <c r="R455" s="158">
        <f t="shared" si="47"/>
        <v>31.160000000000004</v>
      </c>
    </row>
    <row r="456" spans="1:18" ht="104.1" customHeight="1">
      <c r="A456" s="163">
        <v>441</v>
      </c>
      <c r="B456" s="143">
        <v>13593</v>
      </c>
      <c r="C456" s="144" t="s">
        <v>1488</v>
      </c>
      <c r="D456" s="144"/>
      <c r="E456" s="145" t="s">
        <v>2298</v>
      </c>
      <c r="F456" s="146" t="s">
        <v>1489</v>
      </c>
      <c r="G456" s="147" t="s">
        <v>1490</v>
      </c>
      <c r="H456" s="148" t="str">
        <f t="shared" si="45"/>
        <v>фото1</v>
      </c>
      <c r="I456" s="149" t="s">
        <v>1994</v>
      </c>
      <c r="J456" s="150" t="s">
        <v>239</v>
      </c>
      <c r="K456" s="151">
        <v>7</v>
      </c>
      <c r="L456" s="152">
        <v>305.7</v>
      </c>
      <c r="M456" s="153">
        <v>1</v>
      </c>
      <c r="N456" s="159"/>
      <c r="O456" s="155">
        <f t="shared" si="46"/>
        <v>0</v>
      </c>
      <c r="P456" s="156">
        <v>4607109919835</v>
      </c>
      <c r="Q456" s="157">
        <v>2020</v>
      </c>
      <c r="R456" s="158">
        <f t="shared" si="47"/>
        <v>43.671428571428571</v>
      </c>
    </row>
    <row r="457" spans="1:18" ht="104.1" customHeight="1">
      <c r="A457" s="163">
        <v>442</v>
      </c>
      <c r="B457" s="143">
        <v>5756</v>
      </c>
      <c r="C457" s="144" t="s">
        <v>565</v>
      </c>
      <c r="D457" s="144"/>
      <c r="E457" s="145" t="s">
        <v>2298</v>
      </c>
      <c r="F457" s="146" t="s">
        <v>566</v>
      </c>
      <c r="G457" s="147" t="s">
        <v>567</v>
      </c>
      <c r="H457" s="148" t="str">
        <f t="shared" si="45"/>
        <v>фото1</v>
      </c>
      <c r="I457" s="149" t="s">
        <v>2415</v>
      </c>
      <c r="J457" s="150" t="s">
        <v>238</v>
      </c>
      <c r="K457" s="151">
        <v>5</v>
      </c>
      <c r="L457" s="152">
        <v>233.5</v>
      </c>
      <c r="M457" s="153">
        <v>1</v>
      </c>
      <c r="N457" s="159"/>
      <c r="O457" s="155">
        <f t="shared" si="46"/>
        <v>0</v>
      </c>
      <c r="P457" s="156">
        <v>4607109931424</v>
      </c>
      <c r="Q457" s="160"/>
      <c r="R457" s="158">
        <f t="shared" si="47"/>
        <v>46.7</v>
      </c>
    </row>
    <row r="458" spans="1:18" ht="104.1" customHeight="1">
      <c r="A458" s="163">
        <v>443</v>
      </c>
      <c r="B458" s="143">
        <v>5757</v>
      </c>
      <c r="C458" s="144" t="s">
        <v>568</v>
      </c>
      <c r="D458" s="144"/>
      <c r="E458" s="145" t="s">
        <v>2298</v>
      </c>
      <c r="F458" s="146" t="s">
        <v>569</v>
      </c>
      <c r="G458" s="147" t="s">
        <v>570</v>
      </c>
      <c r="H458" s="148" t="str">
        <f t="shared" si="45"/>
        <v>фото1</v>
      </c>
      <c r="I458" s="149" t="s">
        <v>2416</v>
      </c>
      <c r="J458" s="150" t="s">
        <v>19</v>
      </c>
      <c r="K458" s="151">
        <v>7</v>
      </c>
      <c r="L458" s="152">
        <v>276.3</v>
      </c>
      <c r="M458" s="153">
        <v>1</v>
      </c>
      <c r="N458" s="159"/>
      <c r="O458" s="155">
        <f t="shared" si="46"/>
        <v>0</v>
      </c>
      <c r="P458" s="156">
        <v>4607109931417</v>
      </c>
      <c r="Q458" s="160"/>
      <c r="R458" s="158">
        <f t="shared" si="47"/>
        <v>39.471428571428575</v>
      </c>
    </row>
    <row r="459" spans="1:18" ht="104.1" customHeight="1">
      <c r="A459" s="163">
        <v>444</v>
      </c>
      <c r="B459" s="143">
        <v>5368</v>
      </c>
      <c r="C459" s="144" t="s">
        <v>571</v>
      </c>
      <c r="D459" s="144"/>
      <c r="E459" s="145" t="s">
        <v>2298</v>
      </c>
      <c r="F459" s="146" t="s">
        <v>429</v>
      </c>
      <c r="G459" s="147" t="s">
        <v>430</v>
      </c>
      <c r="H459" s="148" t="str">
        <f t="shared" si="45"/>
        <v>фото1</v>
      </c>
      <c r="I459" s="149" t="s">
        <v>2417</v>
      </c>
      <c r="J459" s="150" t="s">
        <v>19</v>
      </c>
      <c r="K459" s="151">
        <v>7</v>
      </c>
      <c r="L459" s="152">
        <v>276.3</v>
      </c>
      <c r="M459" s="153">
        <v>1</v>
      </c>
      <c r="N459" s="159"/>
      <c r="O459" s="155">
        <f t="shared" si="46"/>
        <v>0</v>
      </c>
      <c r="P459" s="156">
        <v>4607109937556</v>
      </c>
      <c r="Q459" s="160"/>
      <c r="R459" s="158">
        <f t="shared" si="47"/>
        <v>39.471428571428575</v>
      </c>
    </row>
    <row r="460" spans="1:18" ht="104.1" customHeight="1">
      <c r="A460" s="163">
        <v>445</v>
      </c>
      <c r="B460" s="143">
        <v>3617</v>
      </c>
      <c r="C460" s="144" t="s">
        <v>905</v>
      </c>
      <c r="D460" s="144"/>
      <c r="E460" s="145" t="s">
        <v>2298</v>
      </c>
      <c r="F460" s="146" t="s">
        <v>906</v>
      </c>
      <c r="G460" s="147" t="s">
        <v>907</v>
      </c>
      <c r="H460" s="148" t="str">
        <f t="shared" si="45"/>
        <v>фото1</v>
      </c>
      <c r="I460" s="149" t="s">
        <v>2418</v>
      </c>
      <c r="J460" s="150" t="s">
        <v>19</v>
      </c>
      <c r="K460" s="151">
        <v>7</v>
      </c>
      <c r="L460" s="152">
        <v>276.3</v>
      </c>
      <c r="M460" s="153">
        <v>1</v>
      </c>
      <c r="N460" s="159"/>
      <c r="O460" s="155">
        <f t="shared" si="46"/>
        <v>0</v>
      </c>
      <c r="P460" s="156">
        <v>4607109929650</v>
      </c>
      <c r="Q460" s="160"/>
      <c r="R460" s="158">
        <f t="shared" si="47"/>
        <v>39.471428571428575</v>
      </c>
    </row>
    <row r="461" spans="1:18" ht="104.1" customHeight="1">
      <c r="A461" s="163">
        <v>446</v>
      </c>
      <c r="B461" s="143">
        <v>16514</v>
      </c>
      <c r="C461" s="144" t="s">
        <v>2419</v>
      </c>
      <c r="D461" s="144"/>
      <c r="E461" s="145" t="s">
        <v>2298</v>
      </c>
      <c r="F461" s="146" t="s">
        <v>2420</v>
      </c>
      <c r="G461" s="147" t="s">
        <v>2421</v>
      </c>
      <c r="H461" s="148" t="str">
        <f t="shared" si="45"/>
        <v>фото1</v>
      </c>
      <c r="I461" s="149" t="s">
        <v>2422</v>
      </c>
      <c r="J461" s="150" t="s">
        <v>238</v>
      </c>
      <c r="K461" s="151">
        <v>7</v>
      </c>
      <c r="L461" s="152">
        <v>247.8</v>
      </c>
      <c r="M461" s="153">
        <v>1</v>
      </c>
      <c r="N461" s="159"/>
      <c r="O461" s="155">
        <f t="shared" si="46"/>
        <v>0</v>
      </c>
      <c r="P461" s="156">
        <v>4607109912744</v>
      </c>
      <c r="Q461" s="164" t="s">
        <v>249</v>
      </c>
      <c r="R461" s="158">
        <f t="shared" si="47"/>
        <v>35.4</v>
      </c>
    </row>
    <row r="462" spans="1:18" ht="104.1" customHeight="1">
      <c r="A462" s="163">
        <v>447</v>
      </c>
      <c r="B462" s="143">
        <v>250</v>
      </c>
      <c r="C462" s="144" t="s">
        <v>342</v>
      </c>
      <c r="D462" s="144"/>
      <c r="E462" s="145" t="s">
        <v>2298</v>
      </c>
      <c r="F462" s="146" t="s">
        <v>150</v>
      </c>
      <c r="G462" s="147" t="s">
        <v>149</v>
      </c>
      <c r="H462" s="148" t="str">
        <f t="shared" ref="H462:H479" si="48">HYPERLINK("http://www.gardenbulbs.ru/images/Lilium_CL/thumbnails/"&amp;C462&amp;".jpg","фото1")</f>
        <v>фото1</v>
      </c>
      <c r="I462" s="149" t="s">
        <v>2423</v>
      </c>
      <c r="J462" s="150" t="s">
        <v>238</v>
      </c>
      <c r="K462" s="151">
        <v>7</v>
      </c>
      <c r="L462" s="152">
        <v>237.6</v>
      </c>
      <c r="M462" s="153">
        <v>1</v>
      </c>
      <c r="N462" s="159"/>
      <c r="O462" s="155">
        <f t="shared" si="46"/>
        <v>0</v>
      </c>
      <c r="P462" s="156">
        <v>4607109961117</v>
      </c>
      <c r="Q462" s="160"/>
      <c r="R462" s="158">
        <f t="shared" si="47"/>
        <v>33.942857142857143</v>
      </c>
    </row>
    <row r="463" spans="1:18" ht="104.1" customHeight="1">
      <c r="A463" s="163">
        <v>448</v>
      </c>
      <c r="B463" s="143">
        <v>251</v>
      </c>
      <c r="C463" s="144" t="s">
        <v>343</v>
      </c>
      <c r="D463" s="144"/>
      <c r="E463" s="145" t="s">
        <v>2298</v>
      </c>
      <c r="F463" s="146" t="s">
        <v>148</v>
      </c>
      <c r="G463" s="147" t="s">
        <v>147</v>
      </c>
      <c r="H463" s="148" t="str">
        <f t="shared" si="48"/>
        <v>фото1</v>
      </c>
      <c r="I463" s="149" t="s">
        <v>2424</v>
      </c>
      <c r="J463" s="150" t="s">
        <v>238</v>
      </c>
      <c r="K463" s="151">
        <v>10</v>
      </c>
      <c r="L463" s="152">
        <v>338.9</v>
      </c>
      <c r="M463" s="153">
        <v>1</v>
      </c>
      <c r="N463" s="159"/>
      <c r="O463" s="155">
        <f t="shared" si="46"/>
        <v>0</v>
      </c>
      <c r="P463" s="156">
        <v>4607109961124</v>
      </c>
      <c r="Q463" s="160"/>
      <c r="R463" s="158">
        <f t="shared" si="47"/>
        <v>33.89</v>
      </c>
    </row>
    <row r="464" spans="1:18" ht="104.1" customHeight="1">
      <c r="A464" s="163">
        <v>449</v>
      </c>
      <c r="B464" s="143">
        <v>13594</v>
      </c>
      <c r="C464" s="144" t="s">
        <v>1491</v>
      </c>
      <c r="D464" s="144"/>
      <c r="E464" s="145" t="s">
        <v>2298</v>
      </c>
      <c r="F464" s="146" t="s">
        <v>1492</v>
      </c>
      <c r="G464" s="147" t="s">
        <v>1493</v>
      </c>
      <c r="H464" s="148" t="str">
        <f t="shared" si="48"/>
        <v>фото1</v>
      </c>
      <c r="I464" s="149" t="s">
        <v>2425</v>
      </c>
      <c r="J464" s="150" t="s">
        <v>239</v>
      </c>
      <c r="K464" s="151">
        <v>5</v>
      </c>
      <c r="L464" s="152">
        <v>217.3</v>
      </c>
      <c r="M464" s="153">
        <v>1</v>
      </c>
      <c r="N464" s="159"/>
      <c r="O464" s="155">
        <f t="shared" si="46"/>
        <v>0</v>
      </c>
      <c r="P464" s="156">
        <v>4607109919828</v>
      </c>
      <c r="Q464" s="157">
        <v>2020</v>
      </c>
      <c r="R464" s="158">
        <f t="shared" si="47"/>
        <v>43.46</v>
      </c>
    </row>
    <row r="465" spans="1:18" ht="104.1" customHeight="1">
      <c r="A465" s="163">
        <v>450</v>
      </c>
      <c r="B465" s="143">
        <v>461</v>
      </c>
      <c r="C465" s="144" t="s">
        <v>572</v>
      </c>
      <c r="D465" s="144"/>
      <c r="E465" s="145" t="s">
        <v>2298</v>
      </c>
      <c r="F465" s="146" t="s">
        <v>573</v>
      </c>
      <c r="G465" s="147" t="s">
        <v>574</v>
      </c>
      <c r="H465" s="148" t="str">
        <f t="shared" si="48"/>
        <v>фото1</v>
      </c>
      <c r="I465" s="149" t="s">
        <v>2426</v>
      </c>
      <c r="J465" s="150" t="s">
        <v>238</v>
      </c>
      <c r="K465" s="151">
        <v>3</v>
      </c>
      <c r="L465" s="152">
        <v>118.2</v>
      </c>
      <c r="M465" s="153">
        <v>1</v>
      </c>
      <c r="N465" s="159"/>
      <c r="O465" s="155">
        <f t="shared" si="46"/>
        <v>0</v>
      </c>
      <c r="P465" s="156">
        <v>4607109962053</v>
      </c>
      <c r="Q465" s="160"/>
      <c r="R465" s="158">
        <f t="shared" si="47"/>
        <v>39.4</v>
      </c>
    </row>
    <row r="466" spans="1:18" ht="104.1" customHeight="1">
      <c r="A466" s="163">
        <v>451</v>
      </c>
      <c r="B466" s="143">
        <v>2801</v>
      </c>
      <c r="C466" s="144" t="s">
        <v>344</v>
      </c>
      <c r="D466" s="144"/>
      <c r="E466" s="145" t="s">
        <v>2298</v>
      </c>
      <c r="F466" s="146" t="s">
        <v>144</v>
      </c>
      <c r="G466" s="147" t="s">
        <v>143</v>
      </c>
      <c r="H466" s="148" t="str">
        <f t="shared" si="48"/>
        <v>фото1</v>
      </c>
      <c r="I466" s="149" t="s">
        <v>2427</v>
      </c>
      <c r="J466" s="150" t="s">
        <v>238</v>
      </c>
      <c r="K466" s="151">
        <v>5</v>
      </c>
      <c r="L466" s="152">
        <v>208.1</v>
      </c>
      <c r="M466" s="153">
        <v>1</v>
      </c>
      <c r="N466" s="159"/>
      <c r="O466" s="155">
        <f t="shared" si="46"/>
        <v>0</v>
      </c>
      <c r="P466" s="156">
        <v>4607109960295</v>
      </c>
      <c r="Q466" s="160"/>
      <c r="R466" s="158">
        <f t="shared" si="47"/>
        <v>41.62</v>
      </c>
    </row>
    <row r="467" spans="1:18" ht="104.1" customHeight="1">
      <c r="A467" s="163">
        <v>452</v>
      </c>
      <c r="B467" s="143">
        <v>5390</v>
      </c>
      <c r="C467" s="144" t="s">
        <v>602</v>
      </c>
      <c r="D467" s="144"/>
      <c r="E467" s="145" t="s">
        <v>2298</v>
      </c>
      <c r="F467" s="146" t="s">
        <v>443</v>
      </c>
      <c r="G467" s="147" t="s">
        <v>444</v>
      </c>
      <c r="H467" s="148" t="str">
        <f t="shared" si="48"/>
        <v>фото1</v>
      </c>
      <c r="I467" s="149" t="s">
        <v>2428</v>
      </c>
      <c r="J467" s="150" t="s">
        <v>238</v>
      </c>
      <c r="K467" s="151">
        <v>10</v>
      </c>
      <c r="L467" s="152">
        <v>303.39999999999998</v>
      </c>
      <c r="M467" s="153">
        <v>1</v>
      </c>
      <c r="N467" s="159"/>
      <c r="O467" s="155">
        <f t="shared" si="46"/>
        <v>0</v>
      </c>
      <c r="P467" s="156">
        <v>4607109937327</v>
      </c>
      <c r="Q467" s="160"/>
      <c r="R467" s="158">
        <f t="shared" si="47"/>
        <v>30.339999999999996</v>
      </c>
    </row>
    <row r="468" spans="1:18" ht="104.1" customHeight="1">
      <c r="A468" s="163">
        <v>453</v>
      </c>
      <c r="B468" s="143">
        <v>7134</v>
      </c>
      <c r="C468" s="144" t="s">
        <v>466</v>
      </c>
      <c r="D468" s="144"/>
      <c r="E468" s="145" t="s">
        <v>2298</v>
      </c>
      <c r="F468" s="146" t="s">
        <v>262</v>
      </c>
      <c r="G468" s="147" t="s">
        <v>263</v>
      </c>
      <c r="H468" s="148" t="str">
        <f t="shared" si="48"/>
        <v>фото1</v>
      </c>
      <c r="I468" s="149" t="s">
        <v>2429</v>
      </c>
      <c r="J468" s="150" t="s">
        <v>19</v>
      </c>
      <c r="K468" s="151">
        <v>7</v>
      </c>
      <c r="L468" s="152">
        <v>276.3</v>
      </c>
      <c r="M468" s="153">
        <v>1</v>
      </c>
      <c r="N468" s="159"/>
      <c r="O468" s="155">
        <f t="shared" si="46"/>
        <v>0</v>
      </c>
      <c r="P468" s="156">
        <v>4607109947784</v>
      </c>
      <c r="Q468" s="160"/>
      <c r="R468" s="158">
        <f t="shared" si="47"/>
        <v>39.471428571428575</v>
      </c>
    </row>
    <row r="469" spans="1:18" ht="104.1" customHeight="1">
      <c r="A469" s="163">
        <v>454</v>
      </c>
      <c r="B469" s="143">
        <v>3767</v>
      </c>
      <c r="C469" s="144" t="s">
        <v>1494</v>
      </c>
      <c r="D469" s="144"/>
      <c r="E469" s="145" t="s">
        <v>2298</v>
      </c>
      <c r="F469" s="146" t="s">
        <v>1495</v>
      </c>
      <c r="G469" s="147" t="s">
        <v>1496</v>
      </c>
      <c r="H469" s="148" t="str">
        <f t="shared" si="48"/>
        <v>фото1</v>
      </c>
      <c r="I469" s="149" t="s">
        <v>2430</v>
      </c>
      <c r="J469" s="150" t="s">
        <v>238</v>
      </c>
      <c r="K469" s="151">
        <v>5</v>
      </c>
      <c r="L469" s="152">
        <v>228.5</v>
      </c>
      <c r="M469" s="153">
        <v>1</v>
      </c>
      <c r="N469" s="159"/>
      <c r="O469" s="155">
        <f t="shared" si="46"/>
        <v>0</v>
      </c>
      <c r="P469" s="156">
        <v>4607109979853</v>
      </c>
      <c r="Q469" s="160"/>
      <c r="R469" s="158">
        <f t="shared" si="47"/>
        <v>45.7</v>
      </c>
    </row>
    <row r="470" spans="1:18" ht="104.1" customHeight="1">
      <c r="A470" s="163">
        <v>455</v>
      </c>
      <c r="B470" s="143">
        <v>13595</v>
      </c>
      <c r="C470" s="144" t="s">
        <v>1497</v>
      </c>
      <c r="D470" s="144"/>
      <c r="E470" s="145" t="s">
        <v>2298</v>
      </c>
      <c r="F470" s="146" t="s">
        <v>1498</v>
      </c>
      <c r="G470" s="147" t="s">
        <v>1499</v>
      </c>
      <c r="H470" s="148" t="str">
        <f t="shared" si="48"/>
        <v>фото1</v>
      </c>
      <c r="I470" s="149" t="s">
        <v>2149</v>
      </c>
      <c r="J470" s="150" t="s">
        <v>239</v>
      </c>
      <c r="K470" s="151">
        <v>5</v>
      </c>
      <c r="L470" s="152">
        <v>232.7</v>
      </c>
      <c r="M470" s="153">
        <v>1</v>
      </c>
      <c r="N470" s="159"/>
      <c r="O470" s="155">
        <f t="shared" si="46"/>
        <v>0</v>
      </c>
      <c r="P470" s="156">
        <v>4607109919811</v>
      </c>
      <c r="Q470" s="157">
        <v>2020</v>
      </c>
      <c r="R470" s="158">
        <f t="shared" si="47"/>
        <v>46.54</v>
      </c>
    </row>
    <row r="471" spans="1:18" ht="104.1" customHeight="1">
      <c r="A471" s="163">
        <v>456</v>
      </c>
      <c r="B471" s="143">
        <v>3880</v>
      </c>
      <c r="C471" s="144" t="s">
        <v>2905</v>
      </c>
      <c r="D471" s="144"/>
      <c r="E471" s="145" t="s">
        <v>2298</v>
      </c>
      <c r="F471" s="146" t="s">
        <v>2906</v>
      </c>
      <c r="G471" s="147" t="s">
        <v>2907</v>
      </c>
      <c r="H471" s="148" t="str">
        <f t="shared" si="48"/>
        <v>фото1</v>
      </c>
      <c r="I471" s="149" t="s">
        <v>2908</v>
      </c>
      <c r="J471" s="150" t="s">
        <v>238</v>
      </c>
      <c r="K471" s="151">
        <v>5</v>
      </c>
      <c r="L471" s="152">
        <v>235.7</v>
      </c>
      <c r="M471" s="153">
        <v>1</v>
      </c>
      <c r="N471" s="159"/>
      <c r="O471" s="155">
        <f t="shared" si="46"/>
        <v>0</v>
      </c>
      <c r="P471" s="156">
        <v>4607109929636</v>
      </c>
      <c r="Q471" s="157"/>
      <c r="R471" s="158">
        <f t="shared" si="47"/>
        <v>47.14</v>
      </c>
    </row>
    <row r="472" spans="1:18" ht="104.1" customHeight="1">
      <c r="A472" s="163">
        <v>457</v>
      </c>
      <c r="B472" s="143">
        <v>1511</v>
      </c>
      <c r="C472" s="144" t="s">
        <v>2909</v>
      </c>
      <c r="D472" s="144"/>
      <c r="E472" s="145" t="s">
        <v>2298</v>
      </c>
      <c r="F472" s="146" t="s">
        <v>2910</v>
      </c>
      <c r="G472" s="147" t="s">
        <v>2911</v>
      </c>
      <c r="H472" s="148" t="str">
        <f t="shared" si="48"/>
        <v>фото1</v>
      </c>
      <c r="I472" s="149" t="s">
        <v>2912</v>
      </c>
      <c r="J472" s="150" t="s">
        <v>238</v>
      </c>
      <c r="K472" s="151">
        <v>5</v>
      </c>
      <c r="L472" s="152">
        <v>235.7</v>
      </c>
      <c r="M472" s="153">
        <v>1</v>
      </c>
      <c r="N472" s="159"/>
      <c r="O472" s="155">
        <f t="shared" si="46"/>
        <v>0</v>
      </c>
      <c r="P472" s="156">
        <v>4607109964156</v>
      </c>
      <c r="Q472" s="157"/>
      <c r="R472" s="158">
        <f t="shared" si="47"/>
        <v>47.14</v>
      </c>
    </row>
    <row r="473" spans="1:18" ht="104.1" customHeight="1">
      <c r="A473" s="163">
        <v>458</v>
      </c>
      <c r="B473" s="143">
        <v>255</v>
      </c>
      <c r="C473" s="144" t="s">
        <v>908</v>
      </c>
      <c r="D473" s="144"/>
      <c r="E473" s="145" t="s">
        <v>2298</v>
      </c>
      <c r="F473" s="146" t="s">
        <v>909</v>
      </c>
      <c r="G473" s="147" t="s">
        <v>910</v>
      </c>
      <c r="H473" s="148" t="str">
        <f t="shared" si="48"/>
        <v>фото1</v>
      </c>
      <c r="I473" s="149" t="s">
        <v>2431</v>
      </c>
      <c r="J473" s="150" t="s">
        <v>238</v>
      </c>
      <c r="K473" s="151">
        <v>5</v>
      </c>
      <c r="L473" s="152">
        <v>216.3</v>
      </c>
      <c r="M473" s="153">
        <v>1</v>
      </c>
      <c r="N473" s="159"/>
      <c r="O473" s="155">
        <f t="shared" si="46"/>
        <v>0</v>
      </c>
      <c r="P473" s="156">
        <v>4607109961162</v>
      </c>
      <c r="Q473" s="160"/>
      <c r="R473" s="158">
        <f t="shared" si="47"/>
        <v>43.260000000000005</v>
      </c>
    </row>
    <row r="474" spans="1:18" ht="104.1" customHeight="1">
      <c r="A474" s="163">
        <v>459</v>
      </c>
      <c r="B474" s="143">
        <v>13596</v>
      </c>
      <c r="C474" s="144" t="s">
        <v>1500</v>
      </c>
      <c r="D474" s="144"/>
      <c r="E474" s="145" t="s">
        <v>2298</v>
      </c>
      <c r="F474" s="146" t="s">
        <v>1501</v>
      </c>
      <c r="G474" s="147" t="s">
        <v>1502</v>
      </c>
      <c r="H474" s="148" t="str">
        <f t="shared" si="48"/>
        <v>фото1</v>
      </c>
      <c r="I474" s="149" t="s">
        <v>2432</v>
      </c>
      <c r="J474" s="150" t="s">
        <v>239</v>
      </c>
      <c r="K474" s="151">
        <v>5</v>
      </c>
      <c r="L474" s="152">
        <v>258</v>
      </c>
      <c r="M474" s="153">
        <v>1</v>
      </c>
      <c r="N474" s="159"/>
      <c r="O474" s="155">
        <f t="shared" si="46"/>
        <v>0</v>
      </c>
      <c r="P474" s="156">
        <v>4607109919804</v>
      </c>
      <c r="Q474" s="157">
        <v>2020</v>
      </c>
      <c r="R474" s="158">
        <f t="shared" si="47"/>
        <v>51.6</v>
      </c>
    </row>
    <row r="475" spans="1:18" ht="104.1" customHeight="1">
      <c r="A475" s="163">
        <v>460</v>
      </c>
      <c r="B475" s="143">
        <v>13597</v>
      </c>
      <c r="C475" s="144" t="s">
        <v>1503</v>
      </c>
      <c r="D475" s="144"/>
      <c r="E475" s="145" t="s">
        <v>2298</v>
      </c>
      <c r="F475" s="146" t="s">
        <v>1504</v>
      </c>
      <c r="G475" s="147" t="s">
        <v>1505</v>
      </c>
      <c r="H475" s="148" t="str">
        <f t="shared" si="48"/>
        <v>фото1</v>
      </c>
      <c r="I475" s="149" t="s">
        <v>2433</v>
      </c>
      <c r="J475" s="150" t="s">
        <v>238</v>
      </c>
      <c r="K475" s="151">
        <v>3</v>
      </c>
      <c r="L475" s="152">
        <v>124.6</v>
      </c>
      <c r="M475" s="153">
        <v>1</v>
      </c>
      <c r="N475" s="159"/>
      <c r="O475" s="155">
        <f t="shared" si="46"/>
        <v>0</v>
      </c>
      <c r="P475" s="156">
        <v>4607109919798</v>
      </c>
      <c r="Q475" s="157">
        <v>2020</v>
      </c>
      <c r="R475" s="158">
        <f t="shared" si="47"/>
        <v>41.533333333333331</v>
      </c>
    </row>
    <row r="476" spans="1:18" ht="104.1" customHeight="1">
      <c r="A476" s="163">
        <v>461</v>
      </c>
      <c r="B476" s="143">
        <v>5370</v>
      </c>
      <c r="C476" s="144" t="s">
        <v>575</v>
      </c>
      <c r="D476" s="144"/>
      <c r="E476" s="145" t="s">
        <v>2298</v>
      </c>
      <c r="F476" s="146" t="s">
        <v>576</v>
      </c>
      <c r="G476" s="147" t="s">
        <v>577</v>
      </c>
      <c r="H476" s="148" t="str">
        <f t="shared" si="48"/>
        <v>фото1</v>
      </c>
      <c r="I476" s="149" t="s">
        <v>2434</v>
      </c>
      <c r="J476" s="150" t="s">
        <v>19</v>
      </c>
      <c r="K476" s="151">
        <v>7</v>
      </c>
      <c r="L476" s="152">
        <v>276.3</v>
      </c>
      <c r="M476" s="153">
        <v>1</v>
      </c>
      <c r="N476" s="159"/>
      <c r="O476" s="155">
        <f t="shared" si="46"/>
        <v>0</v>
      </c>
      <c r="P476" s="156">
        <v>4607109937532</v>
      </c>
      <c r="Q476" s="160"/>
      <c r="R476" s="158">
        <f t="shared" si="47"/>
        <v>39.471428571428575</v>
      </c>
    </row>
    <row r="477" spans="1:18" ht="104.1" customHeight="1">
      <c r="A477" s="163">
        <v>462</v>
      </c>
      <c r="B477" s="143">
        <v>10675</v>
      </c>
      <c r="C477" s="144" t="s">
        <v>1201</v>
      </c>
      <c r="D477" s="144"/>
      <c r="E477" s="145" t="s">
        <v>2298</v>
      </c>
      <c r="F477" s="146" t="s">
        <v>1118</v>
      </c>
      <c r="G477" s="147" t="s">
        <v>1119</v>
      </c>
      <c r="H477" s="148" t="str">
        <f t="shared" si="48"/>
        <v>фото1</v>
      </c>
      <c r="I477" s="149" t="s">
        <v>2435</v>
      </c>
      <c r="J477" s="150" t="s">
        <v>238</v>
      </c>
      <c r="K477" s="151">
        <v>5</v>
      </c>
      <c r="L477" s="152">
        <v>252.9</v>
      </c>
      <c r="M477" s="153">
        <v>1</v>
      </c>
      <c r="N477" s="159"/>
      <c r="O477" s="155">
        <f t="shared" si="46"/>
        <v>0</v>
      </c>
      <c r="P477" s="156">
        <v>4607109926550</v>
      </c>
      <c r="Q477" s="160"/>
      <c r="R477" s="158">
        <f t="shared" si="47"/>
        <v>50.58</v>
      </c>
    </row>
    <row r="478" spans="1:18" ht="104.1" customHeight="1">
      <c r="A478" s="163">
        <v>463</v>
      </c>
      <c r="B478" s="143">
        <v>7137</v>
      </c>
      <c r="C478" s="144" t="s">
        <v>2436</v>
      </c>
      <c r="D478" s="144"/>
      <c r="E478" s="145" t="s">
        <v>2298</v>
      </c>
      <c r="F478" s="146" t="s">
        <v>2437</v>
      </c>
      <c r="G478" s="147" t="s">
        <v>2438</v>
      </c>
      <c r="H478" s="148" t="str">
        <f t="shared" si="48"/>
        <v>фото1</v>
      </c>
      <c r="I478" s="149" t="s">
        <v>2439</v>
      </c>
      <c r="J478" s="150" t="s">
        <v>238</v>
      </c>
      <c r="K478" s="151">
        <v>5</v>
      </c>
      <c r="L478" s="152">
        <v>201</v>
      </c>
      <c r="M478" s="153">
        <v>1</v>
      </c>
      <c r="N478" s="159"/>
      <c r="O478" s="155">
        <f t="shared" si="46"/>
        <v>0</v>
      </c>
      <c r="P478" s="156">
        <v>4607109947814</v>
      </c>
      <c r="Q478" s="160"/>
      <c r="R478" s="158">
        <f t="shared" si="47"/>
        <v>40.200000000000003</v>
      </c>
    </row>
    <row r="479" spans="1:18" ht="104.1" customHeight="1">
      <c r="A479" s="163">
        <v>464</v>
      </c>
      <c r="B479" s="143">
        <v>257</v>
      </c>
      <c r="C479" s="144" t="s">
        <v>911</v>
      </c>
      <c r="D479" s="144"/>
      <c r="E479" s="145" t="s">
        <v>2298</v>
      </c>
      <c r="F479" s="146" t="s">
        <v>912</v>
      </c>
      <c r="G479" s="147" t="s">
        <v>913</v>
      </c>
      <c r="H479" s="148" t="str">
        <f t="shared" si="48"/>
        <v>фото1</v>
      </c>
      <c r="I479" s="149" t="s">
        <v>2440</v>
      </c>
      <c r="J479" s="150" t="s">
        <v>238</v>
      </c>
      <c r="K479" s="151">
        <v>5</v>
      </c>
      <c r="L479" s="152">
        <v>195.3</v>
      </c>
      <c r="M479" s="153">
        <v>1</v>
      </c>
      <c r="N479" s="159"/>
      <c r="O479" s="155">
        <f t="shared" si="46"/>
        <v>0</v>
      </c>
      <c r="P479" s="156">
        <v>4607109961186</v>
      </c>
      <c r="Q479" s="160"/>
      <c r="R479" s="158">
        <f t="shared" si="47"/>
        <v>39.06</v>
      </c>
    </row>
    <row r="480" spans="1:18" ht="15">
      <c r="A480" s="163">
        <v>465</v>
      </c>
      <c r="B480" s="135"/>
      <c r="C480" s="136"/>
      <c r="D480" s="136"/>
      <c r="E480" s="137"/>
      <c r="F480" s="138" t="s">
        <v>1506</v>
      </c>
      <c r="G480" s="138"/>
      <c r="H480" s="139"/>
      <c r="I480" s="140"/>
      <c r="J480" s="136"/>
      <c r="K480" s="141"/>
      <c r="L480" s="136"/>
      <c r="M480" s="142"/>
      <c r="N480" s="136"/>
      <c r="O480" s="136"/>
      <c r="P480" s="136"/>
      <c r="Q480" s="136"/>
      <c r="R480" s="136"/>
    </row>
    <row r="481" spans="1:18" ht="104.1" customHeight="1">
      <c r="A481" s="163">
        <v>466</v>
      </c>
      <c r="B481" s="143">
        <v>7139</v>
      </c>
      <c r="C481" s="144" t="s">
        <v>2441</v>
      </c>
      <c r="D481" s="144"/>
      <c r="E481" s="145" t="s">
        <v>2442</v>
      </c>
      <c r="F481" s="146" t="s">
        <v>2443</v>
      </c>
      <c r="G481" s="147" t="s">
        <v>2444</v>
      </c>
      <c r="H481" s="148" t="str">
        <f>HYPERLINK("http://www.gardenbulbs.ru/images/Lilium_CL/thumbnails/"&amp;C481&amp;".jpg","фото1")</f>
        <v>фото1</v>
      </c>
      <c r="I481" s="149" t="s">
        <v>2445</v>
      </c>
      <c r="J481" s="150" t="s">
        <v>239</v>
      </c>
      <c r="K481" s="151">
        <v>2</v>
      </c>
      <c r="L481" s="152">
        <v>128.5</v>
      </c>
      <c r="M481" s="153">
        <v>1</v>
      </c>
      <c r="N481" s="159"/>
      <c r="O481" s="155">
        <f>IF(ISERROR(L481*N481),0,L481*N481)</f>
        <v>0</v>
      </c>
      <c r="P481" s="156">
        <v>4607109947838</v>
      </c>
      <c r="Q481" s="160"/>
      <c r="R481" s="158">
        <f>L481/K481</f>
        <v>64.25</v>
      </c>
    </row>
    <row r="482" spans="1:18" ht="104.1" customHeight="1">
      <c r="A482" s="163">
        <v>467</v>
      </c>
      <c r="B482" s="143">
        <v>2990</v>
      </c>
      <c r="C482" s="144" t="s">
        <v>2446</v>
      </c>
      <c r="D482" s="144"/>
      <c r="E482" s="145" t="s">
        <v>2442</v>
      </c>
      <c r="F482" s="146" t="s">
        <v>2447</v>
      </c>
      <c r="G482" s="147" t="s">
        <v>2448</v>
      </c>
      <c r="H482" s="148" t="str">
        <f>HYPERLINK("http://www.gardenbulbs.ru/images/Lilium_CL/thumbnails/"&amp;C482&amp;".jpg","фото1")</f>
        <v>фото1</v>
      </c>
      <c r="I482" s="149" t="s">
        <v>2449</v>
      </c>
      <c r="J482" s="150" t="s">
        <v>19</v>
      </c>
      <c r="K482" s="151">
        <v>5</v>
      </c>
      <c r="L482" s="152">
        <v>253.9</v>
      </c>
      <c r="M482" s="153">
        <v>1</v>
      </c>
      <c r="N482" s="159"/>
      <c r="O482" s="155">
        <f>IF(ISERROR(L482*N482),0,L482*N482)</f>
        <v>0</v>
      </c>
      <c r="P482" s="156">
        <v>4607109929612</v>
      </c>
      <c r="Q482" s="160"/>
      <c r="R482" s="158">
        <f>L482/K482</f>
        <v>50.78</v>
      </c>
    </row>
    <row r="483" spans="1:18" ht="104.1" customHeight="1">
      <c r="A483" s="163">
        <v>468</v>
      </c>
      <c r="B483" s="143">
        <v>7135</v>
      </c>
      <c r="C483" s="144" t="s">
        <v>1507</v>
      </c>
      <c r="D483" s="144"/>
      <c r="E483" s="145" t="s">
        <v>2442</v>
      </c>
      <c r="F483" s="146" t="s">
        <v>1508</v>
      </c>
      <c r="G483" s="147" t="s">
        <v>1509</v>
      </c>
      <c r="H483" s="148" t="str">
        <f>HYPERLINK("http://www.gardenbulbs.ru/images/Lilium_CL/thumbnails/"&amp;C483&amp;".jpg","фото1")</f>
        <v>фото1</v>
      </c>
      <c r="I483" s="149" t="s">
        <v>2450</v>
      </c>
      <c r="J483" s="150" t="s">
        <v>238</v>
      </c>
      <c r="K483" s="151">
        <v>5</v>
      </c>
      <c r="L483" s="152">
        <v>253.9</v>
      </c>
      <c r="M483" s="153">
        <v>1</v>
      </c>
      <c r="N483" s="159"/>
      <c r="O483" s="155">
        <f>IF(ISERROR(L483*N483),0,L483*N483)</f>
        <v>0</v>
      </c>
      <c r="P483" s="156">
        <v>4607109947791</v>
      </c>
      <c r="Q483" s="160"/>
      <c r="R483" s="158">
        <f>L483/K483</f>
        <v>50.78</v>
      </c>
    </row>
    <row r="484" spans="1:18" ht="104.1" customHeight="1">
      <c r="A484" s="163">
        <v>469</v>
      </c>
      <c r="B484" s="143">
        <v>13598</v>
      </c>
      <c r="C484" s="144" t="s">
        <v>2451</v>
      </c>
      <c r="D484" s="144"/>
      <c r="E484" s="145" t="s">
        <v>2442</v>
      </c>
      <c r="F484" s="146" t="s">
        <v>2452</v>
      </c>
      <c r="G484" s="147" t="s">
        <v>2453</v>
      </c>
      <c r="H484" s="148" t="str">
        <f>HYPERLINK("http://www.gardenbulbs.ru/images/Lilium_CL/thumbnails/"&amp;C484&amp;".jpg","фото1")</f>
        <v>фото1</v>
      </c>
      <c r="I484" s="149" t="s">
        <v>2454</v>
      </c>
      <c r="J484" s="150" t="s">
        <v>238</v>
      </c>
      <c r="K484" s="151">
        <v>5</v>
      </c>
      <c r="L484" s="152">
        <v>253.9</v>
      </c>
      <c r="M484" s="153">
        <v>1</v>
      </c>
      <c r="N484" s="159"/>
      <c r="O484" s="155">
        <f>IF(ISERROR(L484*N484),0,L484*N484)</f>
        <v>0</v>
      </c>
      <c r="P484" s="156">
        <v>4607109919781</v>
      </c>
      <c r="Q484" s="157">
        <v>2020</v>
      </c>
      <c r="R484" s="158">
        <f>L484/K484</f>
        <v>50.78</v>
      </c>
    </row>
    <row r="485" spans="1:18" ht="104.1" customHeight="1">
      <c r="A485" s="163">
        <v>470</v>
      </c>
      <c r="B485" s="143">
        <v>13599</v>
      </c>
      <c r="C485" s="144" t="s">
        <v>2455</v>
      </c>
      <c r="D485" s="144"/>
      <c r="E485" s="145" t="s">
        <v>2442</v>
      </c>
      <c r="F485" s="146" t="s">
        <v>2456</v>
      </c>
      <c r="G485" s="147" t="s">
        <v>2457</v>
      </c>
      <c r="H485" s="148" t="str">
        <f>HYPERLINK("http://www.gardenbulbs.ru/images/Lilium_CL/thumbnails/"&amp;C485&amp;".jpg","фото1")</f>
        <v>фото1</v>
      </c>
      <c r="I485" s="149" t="s">
        <v>2458</v>
      </c>
      <c r="J485" s="150" t="s">
        <v>238</v>
      </c>
      <c r="K485" s="151">
        <v>5</v>
      </c>
      <c r="L485" s="152">
        <v>253.9</v>
      </c>
      <c r="M485" s="153">
        <v>1</v>
      </c>
      <c r="N485" s="159"/>
      <c r="O485" s="155">
        <f>IF(ISERROR(L485*N485),0,L485*N485)</f>
        <v>0</v>
      </c>
      <c r="P485" s="156">
        <v>4607109919774</v>
      </c>
      <c r="Q485" s="157">
        <v>2020</v>
      </c>
      <c r="R485" s="158">
        <f>L485/K485</f>
        <v>50.78</v>
      </c>
    </row>
    <row r="486" spans="1:18" ht="15">
      <c r="A486" s="163">
        <v>471</v>
      </c>
      <c r="B486" s="135"/>
      <c r="C486" s="136"/>
      <c r="D486" s="136"/>
      <c r="E486" s="137"/>
      <c r="F486" s="138" t="s">
        <v>1510</v>
      </c>
      <c r="G486" s="138"/>
      <c r="H486" s="139"/>
      <c r="I486" s="140"/>
      <c r="J486" s="136"/>
      <c r="K486" s="141"/>
      <c r="L486" s="136"/>
      <c r="M486" s="142"/>
      <c r="N486" s="136"/>
      <c r="O486" s="136"/>
      <c r="P486" s="136"/>
      <c r="Q486" s="136"/>
      <c r="R486" s="136"/>
    </row>
    <row r="487" spans="1:18" ht="104.1" customHeight="1">
      <c r="A487" s="163">
        <v>472</v>
      </c>
      <c r="B487" s="143">
        <v>2836</v>
      </c>
      <c r="C487" s="144" t="s">
        <v>1202</v>
      </c>
      <c r="D487" s="144"/>
      <c r="E487" s="145" t="s">
        <v>2442</v>
      </c>
      <c r="F487" s="146" t="s">
        <v>1120</v>
      </c>
      <c r="G487" s="147" t="s">
        <v>1121</v>
      </c>
      <c r="H487" s="148" t="str">
        <f t="shared" ref="H487:H492" si="49">HYPERLINK("http://www.gardenbulbs.ru/images/Lilium_CL/thumbnails/"&amp;C487&amp;".jpg","фото1")</f>
        <v>фото1</v>
      </c>
      <c r="I487" s="149" t="s">
        <v>2459</v>
      </c>
      <c r="J487" s="150" t="s">
        <v>19</v>
      </c>
      <c r="K487" s="151">
        <v>5</v>
      </c>
      <c r="L487" s="152">
        <v>231.9</v>
      </c>
      <c r="M487" s="153">
        <v>1</v>
      </c>
      <c r="N487" s="159"/>
      <c r="O487" s="155">
        <f t="shared" ref="O487:O492" si="50">IF(ISERROR(L487*N487),0,L487*N487)</f>
        <v>0</v>
      </c>
      <c r="P487" s="156">
        <v>4607109967782</v>
      </c>
      <c r="Q487" s="160"/>
      <c r="R487" s="158">
        <f t="shared" ref="R487:R492" si="51">L487/K487</f>
        <v>46.38</v>
      </c>
    </row>
    <row r="488" spans="1:18" ht="104.1" customHeight="1">
      <c r="A488" s="163">
        <v>473</v>
      </c>
      <c r="B488" s="143">
        <v>416</v>
      </c>
      <c r="C488" s="144" t="s">
        <v>2460</v>
      </c>
      <c r="D488" s="144"/>
      <c r="E488" s="145" t="s">
        <v>2442</v>
      </c>
      <c r="F488" s="146" t="s">
        <v>2461</v>
      </c>
      <c r="G488" s="147" t="s">
        <v>2462</v>
      </c>
      <c r="H488" s="148" t="str">
        <f t="shared" si="49"/>
        <v>фото1</v>
      </c>
      <c r="I488" s="149" t="s">
        <v>2463</v>
      </c>
      <c r="J488" s="150" t="s">
        <v>238</v>
      </c>
      <c r="K488" s="151">
        <v>5</v>
      </c>
      <c r="L488" s="152">
        <v>256.3</v>
      </c>
      <c r="M488" s="153">
        <v>1</v>
      </c>
      <c r="N488" s="159"/>
      <c r="O488" s="155">
        <f t="shared" si="50"/>
        <v>0</v>
      </c>
      <c r="P488" s="156">
        <v>4607109962251</v>
      </c>
      <c r="Q488" s="160"/>
      <c r="R488" s="158">
        <f t="shared" si="51"/>
        <v>51.260000000000005</v>
      </c>
    </row>
    <row r="489" spans="1:18" ht="104.1" customHeight="1">
      <c r="A489" s="163">
        <v>474</v>
      </c>
      <c r="B489" s="143">
        <v>4299</v>
      </c>
      <c r="C489" s="144" t="s">
        <v>2464</v>
      </c>
      <c r="D489" s="144"/>
      <c r="E489" s="145" t="s">
        <v>2442</v>
      </c>
      <c r="F489" s="146" t="s">
        <v>2465</v>
      </c>
      <c r="G489" s="147" t="s">
        <v>2466</v>
      </c>
      <c r="H489" s="148" t="str">
        <f t="shared" si="49"/>
        <v>фото1</v>
      </c>
      <c r="I489" s="149" t="s">
        <v>2467</v>
      </c>
      <c r="J489" s="150" t="s">
        <v>19</v>
      </c>
      <c r="K489" s="151">
        <v>5</v>
      </c>
      <c r="L489" s="152">
        <v>253.9</v>
      </c>
      <c r="M489" s="153">
        <v>1</v>
      </c>
      <c r="N489" s="159"/>
      <c r="O489" s="155">
        <f t="shared" si="50"/>
        <v>0</v>
      </c>
      <c r="P489" s="156">
        <v>4607109929629</v>
      </c>
      <c r="Q489" s="160"/>
      <c r="R489" s="158">
        <f t="shared" si="51"/>
        <v>50.78</v>
      </c>
    </row>
    <row r="490" spans="1:18" ht="104.1" customHeight="1">
      <c r="A490" s="163">
        <v>475</v>
      </c>
      <c r="B490" s="143">
        <v>3785</v>
      </c>
      <c r="C490" s="144" t="s">
        <v>914</v>
      </c>
      <c r="D490" s="144"/>
      <c r="E490" s="145" t="s">
        <v>2442</v>
      </c>
      <c r="F490" s="146" t="s">
        <v>915</v>
      </c>
      <c r="G490" s="147" t="s">
        <v>916</v>
      </c>
      <c r="H490" s="148" t="str">
        <f t="shared" si="49"/>
        <v>фото1</v>
      </c>
      <c r="I490" s="149" t="s">
        <v>2468</v>
      </c>
      <c r="J490" s="150" t="s">
        <v>238</v>
      </c>
      <c r="K490" s="151">
        <v>5</v>
      </c>
      <c r="L490" s="152">
        <v>228.5</v>
      </c>
      <c r="M490" s="153">
        <v>1</v>
      </c>
      <c r="N490" s="159"/>
      <c r="O490" s="155">
        <f t="shared" si="50"/>
        <v>0</v>
      </c>
      <c r="P490" s="156">
        <v>4607109980033</v>
      </c>
      <c r="Q490" s="160"/>
      <c r="R490" s="158">
        <f t="shared" si="51"/>
        <v>45.7</v>
      </c>
    </row>
    <row r="491" spans="1:18" ht="104.1" customHeight="1">
      <c r="A491" s="163">
        <v>476</v>
      </c>
      <c r="B491" s="143">
        <v>5760</v>
      </c>
      <c r="C491" s="144" t="s">
        <v>2469</v>
      </c>
      <c r="D491" s="144"/>
      <c r="E491" s="145" t="s">
        <v>2442</v>
      </c>
      <c r="F491" s="146" t="s">
        <v>2470</v>
      </c>
      <c r="G491" s="147" t="s">
        <v>2471</v>
      </c>
      <c r="H491" s="148" t="str">
        <f t="shared" si="49"/>
        <v>фото1</v>
      </c>
      <c r="I491" s="149" t="s">
        <v>2472</v>
      </c>
      <c r="J491" s="150" t="s">
        <v>19</v>
      </c>
      <c r="K491" s="151">
        <v>5</v>
      </c>
      <c r="L491" s="152">
        <v>253.9</v>
      </c>
      <c r="M491" s="153">
        <v>1</v>
      </c>
      <c r="N491" s="159"/>
      <c r="O491" s="155">
        <f t="shared" si="50"/>
        <v>0</v>
      </c>
      <c r="P491" s="156">
        <v>4607109931387</v>
      </c>
      <c r="Q491" s="160"/>
      <c r="R491" s="158">
        <f t="shared" si="51"/>
        <v>50.78</v>
      </c>
    </row>
    <row r="492" spans="1:18" ht="104.1" customHeight="1">
      <c r="A492" s="163">
        <v>477</v>
      </c>
      <c r="B492" s="143">
        <v>3671</v>
      </c>
      <c r="C492" s="144" t="s">
        <v>2473</v>
      </c>
      <c r="D492" s="144"/>
      <c r="E492" s="145" t="s">
        <v>2442</v>
      </c>
      <c r="F492" s="146" t="s">
        <v>2474</v>
      </c>
      <c r="G492" s="147" t="s">
        <v>2475</v>
      </c>
      <c r="H492" s="148" t="str">
        <f t="shared" si="49"/>
        <v>фото1</v>
      </c>
      <c r="I492" s="149" t="s">
        <v>2476</v>
      </c>
      <c r="J492" s="150" t="s">
        <v>238</v>
      </c>
      <c r="K492" s="151">
        <v>5</v>
      </c>
      <c r="L492" s="152">
        <v>232.7</v>
      </c>
      <c r="M492" s="153">
        <v>1</v>
      </c>
      <c r="N492" s="159"/>
      <c r="O492" s="155">
        <f t="shared" si="50"/>
        <v>0</v>
      </c>
      <c r="P492" s="156">
        <v>4607109971611</v>
      </c>
      <c r="Q492" s="160"/>
      <c r="R492" s="158">
        <f t="shared" si="51"/>
        <v>46.54</v>
      </c>
    </row>
    <row r="493" spans="1:18" ht="15">
      <c r="A493" s="163">
        <v>478</v>
      </c>
      <c r="B493" s="135"/>
      <c r="C493" s="136"/>
      <c r="D493" s="136"/>
      <c r="E493" s="137"/>
      <c r="F493" s="138" t="s">
        <v>153</v>
      </c>
      <c r="G493" s="138"/>
      <c r="H493" s="139"/>
      <c r="I493" s="140"/>
      <c r="J493" s="136"/>
      <c r="K493" s="141"/>
      <c r="L493" s="136"/>
      <c r="M493" s="142"/>
      <c r="N493" s="136"/>
      <c r="O493" s="136"/>
      <c r="P493" s="136"/>
      <c r="Q493" s="136"/>
      <c r="R493" s="136"/>
    </row>
    <row r="494" spans="1:18" ht="104.1" customHeight="1">
      <c r="A494" s="163">
        <v>479</v>
      </c>
      <c r="B494" s="143">
        <v>13600</v>
      </c>
      <c r="C494" s="144" t="s">
        <v>1511</v>
      </c>
      <c r="D494" s="144"/>
      <c r="E494" s="145" t="s">
        <v>2477</v>
      </c>
      <c r="F494" s="146" t="s">
        <v>1512</v>
      </c>
      <c r="G494" s="147" t="s">
        <v>1513</v>
      </c>
      <c r="H494" s="148" t="str">
        <f t="shared" ref="H494:H506" si="52">HYPERLINK("http://www.gardenbulbs.ru/images/Lilium_CL/thumbnails/"&amp;C494&amp;".jpg","фото1")</f>
        <v>фото1</v>
      </c>
      <c r="I494" s="149" t="s">
        <v>2478</v>
      </c>
      <c r="J494" s="150" t="s">
        <v>238</v>
      </c>
      <c r="K494" s="151">
        <v>7</v>
      </c>
      <c r="L494" s="152">
        <v>244.4</v>
      </c>
      <c r="M494" s="153">
        <v>1</v>
      </c>
      <c r="N494" s="159"/>
      <c r="O494" s="155">
        <f t="shared" ref="O494:O506" si="53">IF(ISERROR(L494*N494),0,L494*N494)</f>
        <v>0</v>
      </c>
      <c r="P494" s="156">
        <v>4607109919767</v>
      </c>
      <c r="Q494" s="157">
        <v>2020</v>
      </c>
      <c r="R494" s="158">
        <f t="shared" ref="R494:R506" si="54">L494/K494</f>
        <v>34.914285714285718</v>
      </c>
    </row>
    <row r="495" spans="1:18" ht="104.1" customHeight="1">
      <c r="A495" s="163">
        <v>480</v>
      </c>
      <c r="B495" s="143">
        <v>7100</v>
      </c>
      <c r="C495" s="144" t="s">
        <v>578</v>
      </c>
      <c r="D495" s="144"/>
      <c r="E495" s="145" t="s">
        <v>2477</v>
      </c>
      <c r="F495" s="146" t="s">
        <v>264</v>
      </c>
      <c r="G495" s="147" t="s">
        <v>265</v>
      </c>
      <c r="H495" s="148" t="str">
        <f t="shared" si="52"/>
        <v>фото1</v>
      </c>
      <c r="I495" s="149" t="s">
        <v>2479</v>
      </c>
      <c r="J495" s="150" t="s">
        <v>238</v>
      </c>
      <c r="K495" s="151">
        <v>5</v>
      </c>
      <c r="L495" s="152">
        <v>187.8</v>
      </c>
      <c r="M495" s="153">
        <v>1</v>
      </c>
      <c r="N495" s="159"/>
      <c r="O495" s="155">
        <f t="shared" si="53"/>
        <v>0</v>
      </c>
      <c r="P495" s="156">
        <v>4607109947449</v>
      </c>
      <c r="Q495" s="160"/>
      <c r="R495" s="158">
        <f t="shared" si="54"/>
        <v>37.56</v>
      </c>
    </row>
    <row r="496" spans="1:18" ht="104.1" customHeight="1">
      <c r="A496" s="163">
        <v>481</v>
      </c>
      <c r="B496" s="143">
        <v>2783</v>
      </c>
      <c r="C496" s="144" t="s">
        <v>345</v>
      </c>
      <c r="D496" s="144"/>
      <c r="E496" s="145" t="s">
        <v>2477</v>
      </c>
      <c r="F496" s="146" t="s">
        <v>155</v>
      </c>
      <c r="G496" s="147" t="s">
        <v>154</v>
      </c>
      <c r="H496" s="148" t="str">
        <f t="shared" si="52"/>
        <v>фото1</v>
      </c>
      <c r="I496" s="149" t="s">
        <v>2480</v>
      </c>
      <c r="J496" s="150" t="s">
        <v>238</v>
      </c>
      <c r="K496" s="151">
        <v>5</v>
      </c>
      <c r="L496" s="152">
        <v>191.8</v>
      </c>
      <c r="M496" s="153">
        <v>1</v>
      </c>
      <c r="N496" s="159"/>
      <c r="O496" s="155">
        <f t="shared" si="53"/>
        <v>0</v>
      </c>
      <c r="P496" s="156">
        <v>4607109967638</v>
      </c>
      <c r="Q496" s="160"/>
      <c r="R496" s="158">
        <f t="shared" si="54"/>
        <v>38.36</v>
      </c>
    </row>
    <row r="497" spans="1:18" ht="104.1" customHeight="1">
      <c r="A497" s="163">
        <v>482</v>
      </c>
      <c r="B497" s="143">
        <v>214</v>
      </c>
      <c r="C497" s="144" t="s">
        <v>579</v>
      </c>
      <c r="D497" s="144"/>
      <c r="E497" s="145" t="s">
        <v>2477</v>
      </c>
      <c r="F497" s="146" t="s">
        <v>580</v>
      </c>
      <c r="G497" s="147" t="s">
        <v>581</v>
      </c>
      <c r="H497" s="148" t="str">
        <f t="shared" si="52"/>
        <v>фото1</v>
      </c>
      <c r="I497" s="149" t="s">
        <v>2481</v>
      </c>
      <c r="J497" s="150" t="s">
        <v>238</v>
      </c>
      <c r="K497" s="151">
        <v>5</v>
      </c>
      <c r="L497" s="152">
        <v>228.5</v>
      </c>
      <c r="M497" s="153">
        <v>1</v>
      </c>
      <c r="N497" s="159"/>
      <c r="O497" s="155">
        <f t="shared" si="53"/>
        <v>0</v>
      </c>
      <c r="P497" s="156">
        <v>4607109960745</v>
      </c>
      <c r="Q497" s="160"/>
      <c r="R497" s="158">
        <f t="shared" si="54"/>
        <v>45.7</v>
      </c>
    </row>
    <row r="498" spans="1:18" ht="104.1" customHeight="1">
      <c r="A498" s="163">
        <v>483</v>
      </c>
      <c r="B498" s="143">
        <v>5371</v>
      </c>
      <c r="C498" s="144" t="s">
        <v>467</v>
      </c>
      <c r="D498" s="144"/>
      <c r="E498" s="145" t="s">
        <v>2477</v>
      </c>
      <c r="F498" s="146" t="s">
        <v>431</v>
      </c>
      <c r="G498" s="147" t="s">
        <v>432</v>
      </c>
      <c r="H498" s="148" t="str">
        <f t="shared" si="52"/>
        <v>фото1</v>
      </c>
      <c r="I498" s="149" t="s">
        <v>2482</v>
      </c>
      <c r="J498" s="150" t="s">
        <v>238</v>
      </c>
      <c r="K498" s="151">
        <v>3</v>
      </c>
      <c r="L498" s="152">
        <v>159.1</v>
      </c>
      <c r="M498" s="153">
        <v>1</v>
      </c>
      <c r="N498" s="159"/>
      <c r="O498" s="155">
        <f t="shared" si="53"/>
        <v>0</v>
      </c>
      <c r="P498" s="156">
        <v>4607109937525</v>
      </c>
      <c r="Q498" s="160"/>
      <c r="R498" s="158">
        <f t="shared" si="54"/>
        <v>53.033333333333331</v>
      </c>
    </row>
    <row r="499" spans="1:18" ht="104.1" customHeight="1">
      <c r="A499" s="163">
        <v>484</v>
      </c>
      <c r="B499" s="143">
        <v>471</v>
      </c>
      <c r="C499" s="144" t="s">
        <v>346</v>
      </c>
      <c r="D499" s="144"/>
      <c r="E499" s="145" t="s">
        <v>2477</v>
      </c>
      <c r="F499" s="146" t="s">
        <v>157</v>
      </c>
      <c r="G499" s="147" t="s">
        <v>156</v>
      </c>
      <c r="H499" s="148" t="str">
        <f t="shared" si="52"/>
        <v>фото1</v>
      </c>
      <c r="I499" s="149" t="s">
        <v>2483</v>
      </c>
      <c r="J499" s="150" t="s">
        <v>238</v>
      </c>
      <c r="K499" s="151">
        <v>5</v>
      </c>
      <c r="L499" s="152">
        <v>228.5</v>
      </c>
      <c r="M499" s="153">
        <v>1</v>
      </c>
      <c r="N499" s="159"/>
      <c r="O499" s="155">
        <f t="shared" si="53"/>
        <v>0</v>
      </c>
      <c r="P499" s="156">
        <v>4607109961896</v>
      </c>
      <c r="Q499" s="160"/>
      <c r="R499" s="158">
        <f t="shared" si="54"/>
        <v>45.7</v>
      </c>
    </row>
    <row r="500" spans="1:18" ht="104.1" customHeight="1">
      <c r="A500" s="163">
        <v>485</v>
      </c>
      <c r="B500" s="143">
        <v>5764</v>
      </c>
      <c r="C500" s="144" t="s">
        <v>582</v>
      </c>
      <c r="D500" s="144"/>
      <c r="E500" s="145" t="s">
        <v>2477</v>
      </c>
      <c r="F500" s="146" t="s">
        <v>583</v>
      </c>
      <c r="G500" s="147" t="s">
        <v>584</v>
      </c>
      <c r="H500" s="148" t="str">
        <f t="shared" si="52"/>
        <v>фото1</v>
      </c>
      <c r="I500" s="149" t="s">
        <v>2484</v>
      </c>
      <c r="J500" s="150" t="s">
        <v>238</v>
      </c>
      <c r="K500" s="151">
        <v>5</v>
      </c>
      <c r="L500" s="152">
        <v>187.8</v>
      </c>
      <c r="M500" s="153">
        <v>1</v>
      </c>
      <c r="N500" s="159"/>
      <c r="O500" s="155">
        <f t="shared" si="53"/>
        <v>0</v>
      </c>
      <c r="P500" s="156">
        <v>4607109931349</v>
      </c>
      <c r="Q500" s="160"/>
      <c r="R500" s="158">
        <f t="shared" si="54"/>
        <v>37.56</v>
      </c>
    </row>
    <row r="501" spans="1:18" ht="104.1" customHeight="1">
      <c r="A501" s="163">
        <v>486</v>
      </c>
      <c r="B501" s="143">
        <v>5392</v>
      </c>
      <c r="C501" s="144" t="s">
        <v>2485</v>
      </c>
      <c r="D501" s="144"/>
      <c r="E501" s="145" t="s">
        <v>2477</v>
      </c>
      <c r="F501" s="146" t="s">
        <v>2486</v>
      </c>
      <c r="G501" s="147" t="s">
        <v>2487</v>
      </c>
      <c r="H501" s="148" t="str">
        <f t="shared" si="52"/>
        <v>фото1</v>
      </c>
      <c r="I501" s="149" t="s">
        <v>2488</v>
      </c>
      <c r="J501" s="150" t="s">
        <v>238</v>
      </c>
      <c r="K501" s="151">
        <v>5</v>
      </c>
      <c r="L501" s="152">
        <v>249.8</v>
      </c>
      <c r="M501" s="153">
        <v>1</v>
      </c>
      <c r="N501" s="159"/>
      <c r="O501" s="155">
        <f t="shared" si="53"/>
        <v>0</v>
      </c>
      <c r="P501" s="156">
        <v>4607109930069</v>
      </c>
      <c r="Q501" s="164" t="s">
        <v>249</v>
      </c>
      <c r="R501" s="158">
        <f t="shared" si="54"/>
        <v>49.96</v>
      </c>
    </row>
    <row r="502" spans="1:18" ht="104.1" customHeight="1">
      <c r="A502" s="163">
        <v>487</v>
      </c>
      <c r="B502" s="143">
        <v>2782</v>
      </c>
      <c r="C502" s="144" t="s">
        <v>2489</v>
      </c>
      <c r="D502" s="144"/>
      <c r="E502" s="145" t="s">
        <v>2477</v>
      </c>
      <c r="F502" s="146" t="s">
        <v>2490</v>
      </c>
      <c r="G502" s="147" t="s">
        <v>2491</v>
      </c>
      <c r="H502" s="148" t="str">
        <f t="shared" si="52"/>
        <v>фото1</v>
      </c>
      <c r="I502" s="149" t="s">
        <v>2492</v>
      </c>
      <c r="J502" s="150" t="s">
        <v>238</v>
      </c>
      <c r="K502" s="151">
        <v>3</v>
      </c>
      <c r="L502" s="152">
        <v>154.19999999999999</v>
      </c>
      <c r="M502" s="153">
        <v>1</v>
      </c>
      <c r="N502" s="159"/>
      <c r="O502" s="155">
        <f t="shared" si="53"/>
        <v>0</v>
      </c>
      <c r="P502" s="156">
        <v>4607109960189</v>
      </c>
      <c r="Q502" s="160"/>
      <c r="R502" s="158">
        <f t="shared" si="54"/>
        <v>51.4</v>
      </c>
    </row>
    <row r="503" spans="1:18" ht="104.1" customHeight="1">
      <c r="A503" s="163">
        <v>488</v>
      </c>
      <c r="B503" s="143">
        <v>402</v>
      </c>
      <c r="C503" s="144" t="s">
        <v>2493</v>
      </c>
      <c r="D503" s="144"/>
      <c r="E503" s="145" t="s">
        <v>2477</v>
      </c>
      <c r="F503" s="146" t="s">
        <v>2494</v>
      </c>
      <c r="G503" s="147" t="s">
        <v>2495</v>
      </c>
      <c r="H503" s="148" t="str">
        <f t="shared" si="52"/>
        <v>фото1</v>
      </c>
      <c r="I503" s="149" t="s">
        <v>2390</v>
      </c>
      <c r="J503" s="150" t="s">
        <v>235</v>
      </c>
      <c r="K503" s="151">
        <v>10</v>
      </c>
      <c r="L503" s="152">
        <v>296.10000000000002</v>
      </c>
      <c r="M503" s="153">
        <v>1</v>
      </c>
      <c r="N503" s="159"/>
      <c r="O503" s="155">
        <f t="shared" si="53"/>
        <v>0</v>
      </c>
      <c r="P503" s="156">
        <v>4607109979754</v>
      </c>
      <c r="Q503" s="160"/>
      <c r="R503" s="158">
        <f t="shared" si="54"/>
        <v>29.610000000000003</v>
      </c>
    </row>
    <row r="504" spans="1:18" ht="104.1" customHeight="1">
      <c r="A504" s="163">
        <v>489</v>
      </c>
      <c r="B504" s="143">
        <v>391</v>
      </c>
      <c r="C504" s="144" t="s">
        <v>585</v>
      </c>
      <c r="D504" s="144"/>
      <c r="E504" s="145" t="s">
        <v>2477</v>
      </c>
      <c r="F504" s="146" t="s">
        <v>586</v>
      </c>
      <c r="G504" s="147" t="s">
        <v>587</v>
      </c>
      <c r="H504" s="148" t="str">
        <f t="shared" si="52"/>
        <v>фото1</v>
      </c>
      <c r="I504" s="149" t="s">
        <v>2496</v>
      </c>
      <c r="J504" s="150" t="s">
        <v>238</v>
      </c>
      <c r="K504" s="151">
        <v>7</v>
      </c>
      <c r="L504" s="152">
        <v>222.8</v>
      </c>
      <c r="M504" s="153">
        <v>1</v>
      </c>
      <c r="N504" s="159"/>
      <c r="O504" s="155">
        <f t="shared" si="53"/>
        <v>0</v>
      </c>
      <c r="P504" s="156">
        <v>4607109960790</v>
      </c>
      <c r="Q504" s="160"/>
      <c r="R504" s="158">
        <f t="shared" si="54"/>
        <v>31.828571428571429</v>
      </c>
    </row>
    <row r="505" spans="1:18" ht="104.1" customHeight="1">
      <c r="A505" s="163">
        <v>490</v>
      </c>
      <c r="B505" s="143">
        <v>7102</v>
      </c>
      <c r="C505" s="144" t="s">
        <v>588</v>
      </c>
      <c r="D505" s="144"/>
      <c r="E505" s="145" t="s">
        <v>2477</v>
      </c>
      <c r="F505" s="146" t="s">
        <v>433</v>
      </c>
      <c r="G505" s="147" t="s">
        <v>434</v>
      </c>
      <c r="H505" s="148" t="str">
        <f t="shared" si="52"/>
        <v>фото1</v>
      </c>
      <c r="I505" s="149" t="s">
        <v>2497</v>
      </c>
      <c r="J505" s="150" t="s">
        <v>238</v>
      </c>
      <c r="K505" s="151">
        <v>5</v>
      </c>
      <c r="L505" s="152">
        <v>195.9</v>
      </c>
      <c r="M505" s="153">
        <v>1</v>
      </c>
      <c r="N505" s="159"/>
      <c r="O505" s="155">
        <f t="shared" si="53"/>
        <v>0</v>
      </c>
      <c r="P505" s="156">
        <v>4607109947463</v>
      </c>
      <c r="Q505" s="160"/>
      <c r="R505" s="158">
        <f t="shared" si="54"/>
        <v>39.18</v>
      </c>
    </row>
    <row r="506" spans="1:18" ht="104.1" customHeight="1">
      <c r="A506" s="163">
        <v>491</v>
      </c>
      <c r="B506" s="143">
        <v>16513</v>
      </c>
      <c r="C506" s="144" t="s">
        <v>2498</v>
      </c>
      <c r="D506" s="144"/>
      <c r="E506" s="145" t="s">
        <v>2477</v>
      </c>
      <c r="F506" s="146" t="s">
        <v>2499</v>
      </c>
      <c r="G506" s="147" t="s">
        <v>2500</v>
      </c>
      <c r="H506" s="148" t="str">
        <f t="shared" si="52"/>
        <v>фото1</v>
      </c>
      <c r="I506" s="149" t="s">
        <v>2501</v>
      </c>
      <c r="J506" s="150" t="s">
        <v>238</v>
      </c>
      <c r="K506" s="151">
        <v>7</v>
      </c>
      <c r="L506" s="152">
        <v>250.1</v>
      </c>
      <c r="M506" s="153">
        <v>1</v>
      </c>
      <c r="N506" s="159"/>
      <c r="O506" s="155">
        <f t="shared" si="53"/>
        <v>0</v>
      </c>
      <c r="P506" s="156">
        <v>4607109912751</v>
      </c>
      <c r="Q506" s="164" t="s">
        <v>249</v>
      </c>
      <c r="R506" s="158">
        <f t="shared" si="54"/>
        <v>35.728571428571428</v>
      </c>
    </row>
    <row r="507" spans="1:18" ht="15">
      <c r="A507" s="163">
        <v>492</v>
      </c>
      <c r="B507" s="135"/>
      <c r="C507" s="136"/>
      <c r="D507" s="136"/>
      <c r="E507" s="137"/>
      <c r="F507" s="138" t="s">
        <v>162</v>
      </c>
      <c r="G507" s="138"/>
      <c r="H507" s="139"/>
      <c r="I507" s="140"/>
      <c r="J507" s="136"/>
      <c r="K507" s="141"/>
      <c r="L507" s="136"/>
      <c r="M507" s="142"/>
      <c r="N507" s="136"/>
      <c r="O507" s="136"/>
      <c r="P507" s="136"/>
      <c r="Q507" s="136"/>
      <c r="R507" s="136"/>
    </row>
    <row r="508" spans="1:18" ht="104.1" customHeight="1">
      <c r="A508" s="163">
        <v>493</v>
      </c>
      <c r="B508" s="143">
        <v>3628</v>
      </c>
      <c r="C508" s="144" t="s">
        <v>347</v>
      </c>
      <c r="D508" s="144"/>
      <c r="E508" s="145" t="s">
        <v>2477</v>
      </c>
      <c r="F508" s="146" t="s">
        <v>30</v>
      </c>
      <c r="G508" s="147" t="s">
        <v>31</v>
      </c>
      <c r="H508" s="148" t="str">
        <f t="shared" ref="H508:H523" si="55">HYPERLINK("http://www.gardenbulbs.ru/images/Lilium_CL/thumbnails/"&amp;C508&amp;".jpg","фото1")</f>
        <v>фото1</v>
      </c>
      <c r="I508" s="149" t="s">
        <v>2502</v>
      </c>
      <c r="J508" s="150" t="s">
        <v>238</v>
      </c>
      <c r="K508" s="151">
        <v>5</v>
      </c>
      <c r="L508" s="152">
        <v>216.3</v>
      </c>
      <c r="M508" s="153">
        <v>1</v>
      </c>
      <c r="N508" s="159"/>
      <c r="O508" s="155">
        <f t="shared" ref="O508:O523" si="56">IF(ISERROR(L508*N508),0,L508*N508)</f>
        <v>0</v>
      </c>
      <c r="P508" s="156">
        <v>4607109971468</v>
      </c>
      <c r="Q508" s="160"/>
      <c r="R508" s="158">
        <f t="shared" ref="R508:R523" si="57">L508/K508</f>
        <v>43.260000000000005</v>
      </c>
    </row>
    <row r="509" spans="1:18" ht="104.1" customHeight="1">
      <c r="A509" s="163">
        <v>494</v>
      </c>
      <c r="B509" s="143">
        <v>262</v>
      </c>
      <c r="C509" s="144" t="s">
        <v>351</v>
      </c>
      <c r="D509" s="144"/>
      <c r="E509" s="145" t="s">
        <v>2477</v>
      </c>
      <c r="F509" s="146" t="s">
        <v>164</v>
      </c>
      <c r="G509" s="147" t="s">
        <v>163</v>
      </c>
      <c r="H509" s="148" t="str">
        <f t="shared" si="55"/>
        <v>фото1</v>
      </c>
      <c r="I509" s="149" t="s">
        <v>2503</v>
      </c>
      <c r="J509" s="150" t="s">
        <v>238</v>
      </c>
      <c r="K509" s="151">
        <v>5</v>
      </c>
      <c r="L509" s="152">
        <v>289.5</v>
      </c>
      <c r="M509" s="153">
        <v>1</v>
      </c>
      <c r="N509" s="159"/>
      <c r="O509" s="155">
        <f t="shared" si="56"/>
        <v>0</v>
      </c>
      <c r="P509" s="156">
        <v>4607109961230</v>
      </c>
      <c r="Q509" s="160"/>
      <c r="R509" s="158">
        <f t="shared" si="57"/>
        <v>57.9</v>
      </c>
    </row>
    <row r="510" spans="1:18" ht="104.1" customHeight="1">
      <c r="A510" s="163">
        <v>495</v>
      </c>
      <c r="B510" s="143">
        <v>13601</v>
      </c>
      <c r="C510" s="144" t="s">
        <v>2504</v>
      </c>
      <c r="D510" s="144"/>
      <c r="E510" s="145" t="s">
        <v>2477</v>
      </c>
      <c r="F510" s="146" t="s">
        <v>2505</v>
      </c>
      <c r="G510" s="147" t="s">
        <v>2506</v>
      </c>
      <c r="H510" s="148" t="str">
        <f t="shared" si="55"/>
        <v>фото1</v>
      </c>
      <c r="I510" s="149" t="s">
        <v>2507</v>
      </c>
      <c r="J510" s="150" t="s">
        <v>238</v>
      </c>
      <c r="K510" s="151">
        <v>5</v>
      </c>
      <c r="L510" s="152">
        <v>207.5</v>
      </c>
      <c r="M510" s="153">
        <v>1</v>
      </c>
      <c r="N510" s="159"/>
      <c r="O510" s="155">
        <f t="shared" si="56"/>
        <v>0</v>
      </c>
      <c r="P510" s="156">
        <v>4607109919750</v>
      </c>
      <c r="Q510" s="157">
        <v>2020</v>
      </c>
      <c r="R510" s="158">
        <f t="shared" si="57"/>
        <v>41.5</v>
      </c>
    </row>
    <row r="511" spans="1:18" ht="104.1" customHeight="1">
      <c r="A511" s="163">
        <v>496</v>
      </c>
      <c r="B511" s="143">
        <v>4368</v>
      </c>
      <c r="C511" s="144" t="s">
        <v>2508</v>
      </c>
      <c r="D511" s="144"/>
      <c r="E511" s="145" t="s">
        <v>2477</v>
      </c>
      <c r="F511" s="146" t="s">
        <v>2509</v>
      </c>
      <c r="G511" s="147" t="s">
        <v>2510</v>
      </c>
      <c r="H511" s="148" t="str">
        <f t="shared" si="55"/>
        <v>фото1</v>
      </c>
      <c r="I511" s="149" t="s">
        <v>2484</v>
      </c>
      <c r="J511" s="150" t="s">
        <v>238</v>
      </c>
      <c r="K511" s="151">
        <v>5</v>
      </c>
      <c r="L511" s="152">
        <v>208.1</v>
      </c>
      <c r="M511" s="153">
        <v>1</v>
      </c>
      <c r="N511" s="159"/>
      <c r="O511" s="155">
        <f t="shared" si="56"/>
        <v>0</v>
      </c>
      <c r="P511" s="156">
        <v>4607109931332</v>
      </c>
      <c r="Q511" s="160"/>
      <c r="R511" s="158">
        <f t="shared" si="57"/>
        <v>41.62</v>
      </c>
    </row>
    <row r="512" spans="1:18" ht="104.1" customHeight="1">
      <c r="A512" s="163">
        <v>497</v>
      </c>
      <c r="B512" s="143">
        <v>1440</v>
      </c>
      <c r="C512" s="144" t="s">
        <v>348</v>
      </c>
      <c r="D512" s="144"/>
      <c r="E512" s="145" t="s">
        <v>2477</v>
      </c>
      <c r="F512" s="146" t="s">
        <v>159</v>
      </c>
      <c r="G512" s="147" t="s">
        <v>158</v>
      </c>
      <c r="H512" s="148" t="str">
        <f t="shared" si="55"/>
        <v>фото1</v>
      </c>
      <c r="I512" s="149" t="s">
        <v>2511</v>
      </c>
      <c r="J512" s="150" t="s">
        <v>238</v>
      </c>
      <c r="K512" s="151">
        <v>5</v>
      </c>
      <c r="L512" s="152">
        <v>208.1</v>
      </c>
      <c r="M512" s="153">
        <v>1</v>
      </c>
      <c r="N512" s="159"/>
      <c r="O512" s="155">
        <f t="shared" si="56"/>
        <v>0</v>
      </c>
      <c r="P512" s="156">
        <v>4607109964002</v>
      </c>
      <c r="Q512" s="160"/>
      <c r="R512" s="158">
        <f t="shared" si="57"/>
        <v>41.62</v>
      </c>
    </row>
    <row r="513" spans="1:18" ht="104.1" customHeight="1">
      <c r="A513" s="163">
        <v>498</v>
      </c>
      <c r="B513" s="143">
        <v>2805</v>
      </c>
      <c r="C513" s="144" t="s">
        <v>1203</v>
      </c>
      <c r="D513" s="144"/>
      <c r="E513" s="145" t="s">
        <v>2477</v>
      </c>
      <c r="F513" s="146" t="s">
        <v>1122</v>
      </c>
      <c r="G513" s="147" t="s">
        <v>1123</v>
      </c>
      <c r="H513" s="148" t="str">
        <f t="shared" si="55"/>
        <v>фото1</v>
      </c>
      <c r="I513" s="149" t="s">
        <v>2512</v>
      </c>
      <c r="J513" s="150" t="s">
        <v>238</v>
      </c>
      <c r="K513" s="151">
        <v>5</v>
      </c>
      <c r="L513" s="152">
        <v>289.5</v>
      </c>
      <c r="M513" s="153">
        <v>1</v>
      </c>
      <c r="N513" s="159"/>
      <c r="O513" s="155">
        <f t="shared" si="56"/>
        <v>0</v>
      </c>
      <c r="P513" s="156">
        <v>4607109967768</v>
      </c>
      <c r="Q513" s="160"/>
      <c r="R513" s="158">
        <f t="shared" si="57"/>
        <v>57.9</v>
      </c>
    </row>
    <row r="514" spans="1:18" ht="104.1" customHeight="1">
      <c r="A514" s="163">
        <v>499</v>
      </c>
      <c r="B514" s="143">
        <v>1443</v>
      </c>
      <c r="C514" s="144" t="s">
        <v>352</v>
      </c>
      <c r="D514" s="144"/>
      <c r="E514" s="145" t="s">
        <v>2477</v>
      </c>
      <c r="F514" s="146" t="s">
        <v>32</v>
      </c>
      <c r="G514" s="147" t="s">
        <v>33</v>
      </c>
      <c r="H514" s="148" t="str">
        <f t="shared" si="55"/>
        <v>фото1</v>
      </c>
      <c r="I514" s="149" t="s">
        <v>2513</v>
      </c>
      <c r="J514" s="150" t="s">
        <v>238</v>
      </c>
      <c r="K514" s="151">
        <v>5</v>
      </c>
      <c r="L514" s="152">
        <v>289.5</v>
      </c>
      <c r="M514" s="153">
        <v>1</v>
      </c>
      <c r="N514" s="159"/>
      <c r="O514" s="155">
        <f t="shared" si="56"/>
        <v>0</v>
      </c>
      <c r="P514" s="156">
        <v>4607109964026</v>
      </c>
      <c r="Q514" s="160"/>
      <c r="R514" s="158">
        <f t="shared" si="57"/>
        <v>57.9</v>
      </c>
    </row>
    <row r="515" spans="1:18" ht="104.1" customHeight="1">
      <c r="A515" s="163">
        <v>500</v>
      </c>
      <c r="B515" s="143">
        <v>10676</v>
      </c>
      <c r="C515" s="144" t="s">
        <v>1204</v>
      </c>
      <c r="D515" s="144"/>
      <c r="E515" s="145" t="s">
        <v>2477</v>
      </c>
      <c r="F515" s="146" t="s">
        <v>1124</v>
      </c>
      <c r="G515" s="147" t="s">
        <v>1125</v>
      </c>
      <c r="H515" s="148" t="str">
        <f t="shared" si="55"/>
        <v>фото1</v>
      </c>
      <c r="I515" s="149" t="s">
        <v>2514</v>
      </c>
      <c r="J515" s="150" t="s">
        <v>238</v>
      </c>
      <c r="K515" s="151">
        <v>7</v>
      </c>
      <c r="L515" s="152">
        <v>221.6</v>
      </c>
      <c r="M515" s="153">
        <v>1</v>
      </c>
      <c r="N515" s="159"/>
      <c r="O515" s="155">
        <f t="shared" si="56"/>
        <v>0</v>
      </c>
      <c r="P515" s="156">
        <v>4607109926703</v>
      </c>
      <c r="Q515" s="160"/>
      <c r="R515" s="158">
        <f t="shared" si="57"/>
        <v>31.657142857142855</v>
      </c>
    </row>
    <row r="516" spans="1:18" ht="104.1" customHeight="1">
      <c r="A516" s="163">
        <v>501</v>
      </c>
      <c r="B516" s="143">
        <v>7094</v>
      </c>
      <c r="C516" s="144" t="s">
        <v>589</v>
      </c>
      <c r="D516" s="144"/>
      <c r="E516" s="145" t="s">
        <v>2477</v>
      </c>
      <c r="F516" s="146" t="s">
        <v>590</v>
      </c>
      <c r="G516" s="147" t="s">
        <v>591</v>
      </c>
      <c r="H516" s="148" t="str">
        <f t="shared" si="55"/>
        <v>фото1</v>
      </c>
      <c r="I516" s="149" t="s">
        <v>2515</v>
      </c>
      <c r="J516" s="150" t="s">
        <v>238</v>
      </c>
      <c r="K516" s="151">
        <v>5</v>
      </c>
      <c r="L516" s="152">
        <v>204</v>
      </c>
      <c r="M516" s="153">
        <v>1</v>
      </c>
      <c r="N516" s="159"/>
      <c r="O516" s="155">
        <f t="shared" si="56"/>
        <v>0</v>
      </c>
      <c r="P516" s="156">
        <v>4607109947388</v>
      </c>
      <c r="Q516" s="160"/>
      <c r="R516" s="158">
        <f t="shared" si="57"/>
        <v>40.799999999999997</v>
      </c>
    </row>
    <row r="517" spans="1:18" ht="104.1" customHeight="1">
      <c r="A517" s="163">
        <v>502</v>
      </c>
      <c r="B517" s="143">
        <v>2806</v>
      </c>
      <c r="C517" s="144" t="s">
        <v>353</v>
      </c>
      <c r="D517" s="144"/>
      <c r="E517" s="145" t="s">
        <v>2477</v>
      </c>
      <c r="F517" s="146" t="s">
        <v>1514</v>
      </c>
      <c r="G517" s="147" t="s">
        <v>165</v>
      </c>
      <c r="H517" s="148" t="str">
        <f t="shared" si="55"/>
        <v>фото1</v>
      </c>
      <c r="I517" s="149" t="s">
        <v>2516</v>
      </c>
      <c r="J517" s="150" t="s">
        <v>238</v>
      </c>
      <c r="K517" s="151">
        <v>5</v>
      </c>
      <c r="L517" s="152">
        <v>289.5</v>
      </c>
      <c r="M517" s="153">
        <v>1</v>
      </c>
      <c r="N517" s="159"/>
      <c r="O517" s="155">
        <f t="shared" si="56"/>
        <v>0</v>
      </c>
      <c r="P517" s="156">
        <v>4607109964927</v>
      </c>
      <c r="Q517" s="160"/>
      <c r="R517" s="158">
        <f t="shared" si="57"/>
        <v>57.9</v>
      </c>
    </row>
    <row r="518" spans="1:18" ht="104.1" customHeight="1">
      <c r="A518" s="163">
        <v>503</v>
      </c>
      <c r="B518" s="143">
        <v>447</v>
      </c>
      <c r="C518" s="144" t="s">
        <v>696</v>
      </c>
      <c r="D518" s="144"/>
      <c r="E518" s="145" t="s">
        <v>2477</v>
      </c>
      <c r="F518" s="146" t="s">
        <v>697</v>
      </c>
      <c r="G518" s="147" t="s">
        <v>698</v>
      </c>
      <c r="H518" s="148" t="str">
        <f t="shared" si="55"/>
        <v>фото1</v>
      </c>
      <c r="I518" s="149" t="s">
        <v>2517</v>
      </c>
      <c r="J518" s="150" t="s">
        <v>238</v>
      </c>
      <c r="K518" s="151">
        <v>5</v>
      </c>
      <c r="L518" s="152">
        <v>289.5</v>
      </c>
      <c r="M518" s="153">
        <v>1</v>
      </c>
      <c r="N518" s="159"/>
      <c r="O518" s="155">
        <f t="shared" si="56"/>
        <v>0</v>
      </c>
      <c r="P518" s="156">
        <v>4607109962084</v>
      </c>
      <c r="Q518" s="160"/>
      <c r="R518" s="158">
        <f t="shared" si="57"/>
        <v>57.9</v>
      </c>
    </row>
    <row r="519" spans="1:18" ht="104.1" customHeight="1">
      <c r="A519" s="163">
        <v>504</v>
      </c>
      <c r="B519" s="143">
        <v>448</v>
      </c>
      <c r="C519" s="144" t="s">
        <v>917</v>
      </c>
      <c r="D519" s="144"/>
      <c r="E519" s="145" t="s">
        <v>2477</v>
      </c>
      <c r="F519" s="146" t="s">
        <v>918</v>
      </c>
      <c r="G519" s="147" t="s">
        <v>919</v>
      </c>
      <c r="H519" s="148" t="str">
        <f t="shared" si="55"/>
        <v>фото1</v>
      </c>
      <c r="I519" s="149" t="s">
        <v>2518</v>
      </c>
      <c r="J519" s="150" t="s">
        <v>238</v>
      </c>
      <c r="K519" s="151">
        <v>5</v>
      </c>
      <c r="L519" s="152">
        <v>208.1</v>
      </c>
      <c r="M519" s="153">
        <v>1</v>
      </c>
      <c r="N519" s="159"/>
      <c r="O519" s="155">
        <f t="shared" si="56"/>
        <v>0</v>
      </c>
      <c r="P519" s="156">
        <v>4607109962077</v>
      </c>
      <c r="Q519" s="160"/>
      <c r="R519" s="158">
        <f t="shared" si="57"/>
        <v>41.62</v>
      </c>
    </row>
    <row r="520" spans="1:18" ht="104.1" customHeight="1">
      <c r="A520" s="163">
        <v>505</v>
      </c>
      <c r="B520" s="143">
        <v>1405</v>
      </c>
      <c r="C520" s="144" t="s">
        <v>349</v>
      </c>
      <c r="D520" s="144"/>
      <c r="E520" s="145" t="s">
        <v>2477</v>
      </c>
      <c r="F520" s="146" t="s">
        <v>161</v>
      </c>
      <c r="G520" s="147" t="s">
        <v>160</v>
      </c>
      <c r="H520" s="148" t="str">
        <f t="shared" si="55"/>
        <v>фото1</v>
      </c>
      <c r="I520" s="149" t="s">
        <v>2519</v>
      </c>
      <c r="J520" s="150" t="s">
        <v>238</v>
      </c>
      <c r="K520" s="151">
        <v>5</v>
      </c>
      <c r="L520" s="152">
        <v>228.5</v>
      </c>
      <c r="M520" s="153">
        <v>1</v>
      </c>
      <c r="N520" s="159"/>
      <c r="O520" s="155">
        <f t="shared" si="56"/>
        <v>0</v>
      </c>
      <c r="P520" s="156">
        <v>4607109962619</v>
      </c>
      <c r="Q520" s="160"/>
      <c r="R520" s="158">
        <f t="shared" si="57"/>
        <v>45.7</v>
      </c>
    </row>
    <row r="521" spans="1:18" ht="104.1" customHeight="1">
      <c r="A521" s="163">
        <v>506</v>
      </c>
      <c r="B521" s="143">
        <v>261</v>
      </c>
      <c r="C521" s="144" t="s">
        <v>350</v>
      </c>
      <c r="D521" s="144"/>
      <c r="E521" s="145" t="s">
        <v>2477</v>
      </c>
      <c r="F521" s="146" t="s">
        <v>1515</v>
      </c>
      <c r="G521" s="147" t="s">
        <v>1516</v>
      </c>
      <c r="H521" s="148" t="str">
        <f t="shared" si="55"/>
        <v>фото1</v>
      </c>
      <c r="I521" s="149" t="s">
        <v>2520</v>
      </c>
      <c r="J521" s="150" t="s">
        <v>238</v>
      </c>
      <c r="K521" s="151">
        <v>5</v>
      </c>
      <c r="L521" s="152">
        <v>158.69999999999999</v>
      </c>
      <c r="M521" s="153">
        <v>1</v>
      </c>
      <c r="N521" s="159"/>
      <c r="O521" s="155">
        <f t="shared" si="56"/>
        <v>0</v>
      </c>
      <c r="P521" s="156">
        <v>4607109961223</v>
      </c>
      <c r="Q521" s="160"/>
      <c r="R521" s="158">
        <f t="shared" si="57"/>
        <v>31.74</v>
      </c>
    </row>
    <row r="522" spans="1:18" ht="104.1" customHeight="1">
      <c r="A522" s="163">
        <v>507</v>
      </c>
      <c r="B522" s="143">
        <v>13602</v>
      </c>
      <c r="C522" s="144" t="s">
        <v>2521</v>
      </c>
      <c r="D522" s="144"/>
      <c r="E522" s="145" t="s">
        <v>2477</v>
      </c>
      <c r="F522" s="146" t="s">
        <v>2522</v>
      </c>
      <c r="G522" s="147" t="s">
        <v>2523</v>
      </c>
      <c r="H522" s="148" t="str">
        <f t="shared" si="55"/>
        <v>фото1</v>
      </c>
      <c r="I522" s="149" t="s">
        <v>2524</v>
      </c>
      <c r="J522" s="150" t="s">
        <v>238</v>
      </c>
      <c r="K522" s="151">
        <v>5</v>
      </c>
      <c r="L522" s="152">
        <v>228.5</v>
      </c>
      <c r="M522" s="153">
        <v>1</v>
      </c>
      <c r="N522" s="159"/>
      <c r="O522" s="155">
        <f t="shared" si="56"/>
        <v>0</v>
      </c>
      <c r="P522" s="156">
        <v>4607109959701</v>
      </c>
      <c r="Q522" s="157">
        <v>2020</v>
      </c>
      <c r="R522" s="158">
        <f t="shared" si="57"/>
        <v>45.7</v>
      </c>
    </row>
    <row r="523" spans="1:18" ht="104.1" customHeight="1">
      <c r="A523" s="163">
        <v>508</v>
      </c>
      <c r="B523" s="143">
        <v>2804</v>
      </c>
      <c r="C523" s="144" t="s">
        <v>920</v>
      </c>
      <c r="D523" s="144"/>
      <c r="E523" s="145" t="s">
        <v>2477</v>
      </c>
      <c r="F523" s="146" t="s">
        <v>921</v>
      </c>
      <c r="G523" s="147" t="s">
        <v>922</v>
      </c>
      <c r="H523" s="148" t="str">
        <f t="shared" si="55"/>
        <v>фото1</v>
      </c>
      <c r="I523" s="149" t="s">
        <v>2525</v>
      </c>
      <c r="J523" s="150" t="s">
        <v>238</v>
      </c>
      <c r="K523" s="151">
        <v>10</v>
      </c>
      <c r="L523" s="152">
        <v>303.39999999999998</v>
      </c>
      <c r="M523" s="153">
        <v>1</v>
      </c>
      <c r="N523" s="159"/>
      <c r="O523" s="155">
        <f t="shared" si="56"/>
        <v>0</v>
      </c>
      <c r="P523" s="156">
        <v>4607109961179</v>
      </c>
      <c r="Q523" s="160"/>
      <c r="R523" s="158">
        <f t="shared" si="57"/>
        <v>30.339999999999996</v>
      </c>
    </row>
    <row r="524" spans="1:18" ht="15">
      <c r="A524" s="163">
        <v>509</v>
      </c>
      <c r="B524" s="135"/>
      <c r="C524" s="136"/>
      <c r="D524" s="136"/>
      <c r="E524" s="137"/>
      <c r="F524" s="138" t="s">
        <v>169</v>
      </c>
      <c r="G524" s="138"/>
      <c r="H524" s="139"/>
      <c r="I524" s="140"/>
      <c r="J524" s="136"/>
      <c r="K524" s="141"/>
      <c r="L524" s="136"/>
      <c r="M524" s="142"/>
      <c r="N524" s="136"/>
      <c r="O524" s="136"/>
      <c r="P524" s="136"/>
      <c r="Q524" s="136"/>
      <c r="R524" s="136"/>
    </row>
    <row r="525" spans="1:18" ht="104.1" customHeight="1">
      <c r="A525" s="163">
        <v>510</v>
      </c>
      <c r="B525" s="143">
        <v>10677</v>
      </c>
      <c r="C525" s="144" t="s">
        <v>1205</v>
      </c>
      <c r="D525" s="144"/>
      <c r="E525" s="145" t="s">
        <v>2526</v>
      </c>
      <c r="F525" s="146" t="s">
        <v>1126</v>
      </c>
      <c r="G525" s="147" t="s">
        <v>1127</v>
      </c>
      <c r="H525" s="148" t="str">
        <f t="shared" ref="H525:H556" si="58">HYPERLINK("http://www.gardenbulbs.ru/images/Lilium_CL/thumbnails/"&amp;C525&amp;".jpg","фото1")</f>
        <v>фото1</v>
      </c>
      <c r="I525" s="149" t="s">
        <v>2527</v>
      </c>
      <c r="J525" s="150" t="s">
        <v>239</v>
      </c>
      <c r="K525" s="151">
        <v>2</v>
      </c>
      <c r="L525" s="152">
        <v>94.3</v>
      </c>
      <c r="M525" s="153">
        <v>1</v>
      </c>
      <c r="N525" s="159"/>
      <c r="O525" s="155">
        <f t="shared" ref="O525:O588" si="59">IF(ISERROR(L525*N525),0,L525*N525)</f>
        <v>0</v>
      </c>
      <c r="P525" s="156">
        <v>4607109926475</v>
      </c>
      <c r="Q525" s="160"/>
      <c r="R525" s="158">
        <f t="shared" ref="R525:R588" si="60">L525/K525</f>
        <v>47.15</v>
      </c>
    </row>
    <row r="526" spans="1:18" ht="104.1" customHeight="1">
      <c r="A526" s="163">
        <v>511</v>
      </c>
      <c r="B526" s="143">
        <v>5372</v>
      </c>
      <c r="C526" s="144" t="s">
        <v>1517</v>
      </c>
      <c r="D526" s="144"/>
      <c r="E526" s="145" t="s">
        <v>2526</v>
      </c>
      <c r="F526" s="146" t="s">
        <v>1518</v>
      </c>
      <c r="G526" s="147" t="s">
        <v>1519</v>
      </c>
      <c r="H526" s="148" t="str">
        <f t="shared" si="58"/>
        <v>фото1</v>
      </c>
      <c r="I526" s="149" t="s">
        <v>2528</v>
      </c>
      <c r="J526" s="150" t="s">
        <v>238</v>
      </c>
      <c r="K526" s="151">
        <v>7</v>
      </c>
      <c r="L526" s="152">
        <v>251.2</v>
      </c>
      <c r="M526" s="153">
        <v>1</v>
      </c>
      <c r="N526" s="159"/>
      <c r="O526" s="155">
        <f t="shared" si="59"/>
        <v>0</v>
      </c>
      <c r="P526" s="156">
        <v>4607109937518</v>
      </c>
      <c r="Q526" s="160"/>
      <c r="R526" s="158">
        <f t="shared" si="60"/>
        <v>35.885714285714286</v>
      </c>
    </row>
    <row r="527" spans="1:18" ht="104.1" customHeight="1">
      <c r="A527" s="163">
        <v>512</v>
      </c>
      <c r="B527" s="143">
        <v>265</v>
      </c>
      <c r="C527" s="144" t="s">
        <v>355</v>
      </c>
      <c r="D527" s="144"/>
      <c r="E527" s="145" t="s">
        <v>2526</v>
      </c>
      <c r="F527" s="146" t="s">
        <v>171</v>
      </c>
      <c r="G527" s="147" t="s">
        <v>170</v>
      </c>
      <c r="H527" s="148" t="str">
        <f t="shared" si="58"/>
        <v>фото1</v>
      </c>
      <c r="I527" s="149" t="s">
        <v>2529</v>
      </c>
      <c r="J527" s="150" t="s">
        <v>238</v>
      </c>
      <c r="K527" s="151">
        <v>7</v>
      </c>
      <c r="L527" s="152">
        <v>274.2</v>
      </c>
      <c r="M527" s="153">
        <v>1</v>
      </c>
      <c r="N527" s="159"/>
      <c r="O527" s="155">
        <f t="shared" si="59"/>
        <v>0</v>
      </c>
      <c r="P527" s="156">
        <v>4607109961261</v>
      </c>
      <c r="Q527" s="160"/>
      <c r="R527" s="158">
        <f t="shared" si="60"/>
        <v>39.171428571428571</v>
      </c>
    </row>
    <row r="528" spans="1:18" ht="104.1" customHeight="1">
      <c r="A528" s="163">
        <v>513</v>
      </c>
      <c r="B528" s="143">
        <v>1420</v>
      </c>
      <c r="C528" s="144" t="s">
        <v>699</v>
      </c>
      <c r="D528" s="144"/>
      <c r="E528" s="145" t="s">
        <v>2526</v>
      </c>
      <c r="F528" s="146" t="s">
        <v>700</v>
      </c>
      <c r="G528" s="147" t="s">
        <v>701</v>
      </c>
      <c r="H528" s="148" t="str">
        <f t="shared" si="58"/>
        <v>фото1</v>
      </c>
      <c r="I528" s="149" t="s">
        <v>2530</v>
      </c>
      <c r="J528" s="150" t="s">
        <v>238</v>
      </c>
      <c r="K528" s="151">
        <v>5</v>
      </c>
      <c r="L528" s="152">
        <v>264.5</v>
      </c>
      <c r="M528" s="153">
        <v>1</v>
      </c>
      <c r="N528" s="159"/>
      <c r="O528" s="155">
        <f t="shared" si="59"/>
        <v>0</v>
      </c>
      <c r="P528" s="156">
        <v>4607109964224</v>
      </c>
      <c r="Q528" s="160"/>
      <c r="R528" s="158">
        <f t="shared" si="60"/>
        <v>52.9</v>
      </c>
    </row>
    <row r="529" spans="1:18" ht="104.1" customHeight="1">
      <c r="A529" s="163">
        <v>514</v>
      </c>
      <c r="B529" s="143">
        <v>220</v>
      </c>
      <c r="C529" s="144" t="s">
        <v>2531</v>
      </c>
      <c r="D529" s="144"/>
      <c r="E529" s="145" t="s">
        <v>2526</v>
      </c>
      <c r="F529" s="146" t="s">
        <v>2532</v>
      </c>
      <c r="G529" s="147" t="s">
        <v>2533</v>
      </c>
      <c r="H529" s="148" t="str">
        <f t="shared" si="58"/>
        <v>фото1</v>
      </c>
      <c r="I529" s="149" t="s">
        <v>2534</v>
      </c>
      <c r="J529" s="150" t="s">
        <v>238</v>
      </c>
      <c r="K529" s="151">
        <v>5</v>
      </c>
      <c r="L529" s="152">
        <v>216.3</v>
      </c>
      <c r="M529" s="153">
        <v>1</v>
      </c>
      <c r="N529" s="159"/>
      <c r="O529" s="155">
        <f t="shared" si="59"/>
        <v>0</v>
      </c>
      <c r="P529" s="156">
        <v>4607109929599</v>
      </c>
      <c r="Q529" s="160"/>
      <c r="R529" s="158">
        <f t="shared" si="60"/>
        <v>43.260000000000005</v>
      </c>
    </row>
    <row r="530" spans="1:18" ht="104.1" customHeight="1">
      <c r="A530" s="163">
        <v>515</v>
      </c>
      <c r="B530" s="143">
        <v>16479</v>
      </c>
      <c r="C530" s="144" t="s">
        <v>2535</v>
      </c>
      <c r="D530" s="144"/>
      <c r="E530" s="145" t="s">
        <v>2526</v>
      </c>
      <c r="F530" s="146" t="s">
        <v>2536</v>
      </c>
      <c r="G530" s="147" t="s">
        <v>2537</v>
      </c>
      <c r="H530" s="148" t="str">
        <f t="shared" si="58"/>
        <v>фото1</v>
      </c>
      <c r="I530" s="149" t="s">
        <v>2538</v>
      </c>
      <c r="J530" s="150" t="s">
        <v>239</v>
      </c>
      <c r="K530" s="151">
        <v>5</v>
      </c>
      <c r="L530" s="152">
        <v>213.2</v>
      </c>
      <c r="M530" s="153">
        <v>1</v>
      </c>
      <c r="N530" s="159"/>
      <c r="O530" s="155">
        <f t="shared" si="59"/>
        <v>0</v>
      </c>
      <c r="P530" s="156">
        <v>4607109913093</v>
      </c>
      <c r="Q530" s="164" t="s">
        <v>249</v>
      </c>
      <c r="R530" s="158">
        <f t="shared" si="60"/>
        <v>42.64</v>
      </c>
    </row>
    <row r="531" spans="1:18" ht="104.1" customHeight="1">
      <c r="A531" s="163">
        <v>516</v>
      </c>
      <c r="B531" s="143">
        <v>2808</v>
      </c>
      <c r="C531" s="144" t="s">
        <v>704</v>
      </c>
      <c r="D531" s="144"/>
      <c r="E531" s="145" t="s">
        <v>2526</v>
      </c>
      <c r="F531" s="146" t="s">
        <v>705</v>
      </c>
      <c r="G531" s="147" t="s">
        <v>706</v>
      </c>
      <c r="H531" s="148" t="str">
        <f t="shared" si="58"/>
        <v>фото1</v>
      </c>
      <c r="I531" s="149" t="s">
        <v>2539</v>
      </c>
      <c r="J531" s="150" t="s">
        <v>238</v>
      </c>
      <c r="K531" s="151">
        <v>5</v>
      </c>
      <c r="L531" s="152">
        <v>208.1</v>
      </c>
      <c r="M531" s="153">
        <v>1</v>
      </c>
      <c r="N531" s="159"/>
      <c r="O531" s="155">
        <f t="shared" si="59"/>
        <v>0</v>
      </c>
      <c r="P531" s="156">
        <v>4607109960912</v>
      </c>
      <c r="Q531" s="160"/>
      <c r="R531" s="158">
        <f t="shared" si="60"/>
        <v>41.62</v>
      </c>
    </row>
    <row r="532" spans="1:18" ht="104.1" customHeight="1">
      <c r="A532" s="163">
        <v>517</v>
      </c>
      <c r="B532" s="143">
        <v>7146</v>
      </c>
      <c r="C532" s="144" t="s">
        <v>707</v>
      </c>
      <c r="D532" s="144"/>
      <c r="E532" s="145" t="s">
        <v>2526</v>
      </c>
      <c r="F532" s="146" t="s">
        <v>708</v>
      </c>
      <c r="G532" s="147" t="s">
        <v>709</v>
      </c>
      <c r="H532" s="148" t="str">
        <f t="shared" si="58"/>
        <v>фото1</v>
      </c>
      <c r="I532" s="149" t="s">
        <v>2540</v>
      </c>
      <c r="J532" s="150" t="s">
        <v>238</v>
      </c>
      <c r="K532" s="151">
        <v>5</v>
      </c>
      <c r="L532" s="152">
        <v>264.5</v>
      </c>
      <c r="M532" s="153">
        <v>1</v>
      </c>
      <c r="N532" s="159"/>
      <c r="O532" s="155">
        <f t="shared" si="59"/>
        <v>0</v>
      </c>
      <c r="P532" s="156">
        <v>4607109947906</v>
      </c>
      <c r="Q532" s="160"/>
      <c r="R532" s="158">
        <f t="shared" si="60"/>
        <v>52.9</v>
      </c>
    </row>
    <row r="533" spans="1:18" ht="104.1" customHeight="1">
      <c r="A533" s="163">
        <v>518</v>
      </c>
      <c r="B533" s="143">
        <v>16480</v>
      </c>
      <c r="C533" s="144" t="s">
        <v>2541</v>
      </c>
      <c r="D533" s="144"/>
      <c r="E533" s="145" t="s">
        <v>2526</v>
      </c>
      <c r="F533" s="146" t="s">
        <v>2542</v>
      </c>
      <c r="G533" s="147" t="s">
        <v>2543</v>
      </c>
      <c r="H533" s="148" t="str">
        <f t="shared" si="58"/>
        <v>фото1</v>
      </c>
      <c r="I533" s="149" t="s">
        <v>2544</v>
      </c>
      <c r="J533" s="150" t="s">
        <v>238</v>
      </c>
      <c r="K533" s="151">
        <v>5</v>
      </c>
      <c r="L533" s="152">
        <v>217.3</v>
      </c>
      <c r="M533" s="153">
        <v>1</v>
      </c>
      <c r="N533" s="159"/>
      <c r="O533" s="155">
        <f t="shared" si="59"/>
        <v>0</v>
      </c>
      <c r="P533" s="156">
        <v>4607109913086</v>
      </c>
      <c r="Q533" s="164" t="s">
        <v>249</v>
      </c>
      <c r="R533" s="158">
        <f t="shared" si="60"/>
        <v>43.46</v>
      </c>
    </row>
    <row r="534" spans="1:18" ht="104.1" customHeight="1">
      <c r="A534" s="163">
        <v>519</v>
      </c>
      <c r="B534" s="143">
        <v>10678</v>
      </c>
      <c r="C534" s="144" t="s">
        <v>1207</v>
      </c>
      <c r="D534" s="144"/>
      <c r="E534" s="145" t="s">
        <v>2526</v>
      </c>
      <c r="F534" s="146" t="s">
        <v>1520</v>
      </c>
      <c r="G534" s="147" t="s">
        <v>1128</v>
      </c>
      <c r="H534" s="148" t="str">
        <f t="shared" si="58"/>
        <v>фото1</v>
      </c>
      <c r="I534" s="149" t="s">
        <v>2545</v>
      </c>
      <c r="J534" s="150" t="s">
        <v>238</v>
      </c>
      <c r="K534" s="151">
        <v>7</v>
      </c>
      <c r="L534" s="152">
        <v>246.7</v>
      </c>
      <c r="M534" s="153">
        <v>1</v>
      </c>
      <c r="N534" s="159"/>
      <c r="O534" s="155">
        <f t="shared" si="59"/>
        <v>0</v>
      </c>
      <c r="P534" s="156">
        <v>4607109926468</v>
      </c>
      <c r="Q534" s="160"/>
      <c r="R534" s="158">
        <f t="shared" si="60"/>
        <v>35.24285714285714</v>
      </c>
    </row>
    <row r="535" spans="1:18" ht="104.1" customHeight="1">
      <c r="A535" s="163">
        <v>520</v>
      </c>
      <c r="B535" s="143">
        <v>1428</v>
      </c>
      <c r="C535" s="144" t="s">
        <v>356</v>
      </c>
      <c r="D535" s="144"/>
      <c r="E535" s="145" t="s">
        <v>2526</v>
      </c>
      <c r="F535" s="146" t="s">
        <v>173</v>
      </c>
      <c r="G535" s="147" t="s">
        <v>172</v>
      </c>
      <c r="H535" s="148" t="str">
        <f t="shared" si="58"/>
        <v>фото1</v>
      </c>
      <c r="I535" s="149" t="s">
        <v>2546</v>
      </c>
      <c r="J535" s="150" t="s">
        <v>238</v>
      </c>
      <c r="K535" s="151">
        <v>5</v>
      </c>
      <c r="L535" s="152">
        <v>264.5</v>
      </c>
      <c r="M535" s="153">
        <v>1</v>
      </c>
      <c r="N535" s="159"/>
      <c r="O535" s="155">
        <f t="shared" si="59"/>
        <v>0</v>
      </c>
      <c r="P535" s="156">
        <v>4607109964248</v>
      </c>
      <c r="Q535" s="160"/>
      <c r="R535" s="158">
        <f t="shared" si="60"/>
        <v>52.9</v>
      </c>
    </row>
    <row r="536" spans="1:18" ht="104.1" customHeight="1">
      <c r="A536" s="163">
        <v>521</v>
      </c>
      <c r="B536" s="143">
        <v>3630</v>
      </c>
      <c r="C536" s="144" t="s">
        <v>468</v>
      </c>
      <c r="D536" s="144"/>
      <c r="E536" s="145" t="s">
        <v>2526</v>
      </c>
      <c r="F536" s="146" t="s">
        <v>435</v>
      </c>
      <c r="G536" s="147" t="s">
        <v>436</v>
      </c>
      <c r="H536" s="148" t="str">
        <f t="shared" si="58"/>
        <v>фото1</v>
      </c>
      <c r="I536" s="149" t="s">
        <v>2547</v>
      </c>
      <c r="J536" s="150" t="s">
        <v>238</v>
      </c>
      <c r="K536" s="151">
        <v>5</v>
      </c>
      <c r="L536" s="152">
        <v>248.8</v>
      </c>
      <c r="M536" s="153">
        <v>1</v>
      </c>
      <c r="N536" s="159"/>
      <c r="O536" s="155">
        <f t="shared" si="59"/>
        <v>0</v>
      </c>
      <c r="P536" s="156">
        <v>4607109971482</v>
      </c>
      <c r="Q536" s="160"/>
      <c r="R536" s="158">
        <f t="shared" si="60"/>
        <v>49.760000000000005</v>
      </c>
    </row>
    <row r="537" spans="1:18" ht="104.1" customHeight="1">
      <c r="A537" s="163">
        <v>522</v>
      </c>
      <c r="B537" s="143">
        <v>13603</v>
      </c>
      <c r="C537" s="144" t="s">
        <v>1521</v>
      </c>
      <c r="D537" s="144"/>
      <c r="E537" s="145" t="s">
        <v>2526</v>
      </c>
      <c r="F537" s="146" t="s">
        <v>1522</v>
      </c>
      <c r="G537" s="147" t="s">
        <v>1523</v>
      </c>
      <c r="H537" s="148" t="str">
        <f t="shared" si="58"/>
        <v>фото1</v>
      </c>
      <c r="I537" s="149" t="s">
        <v>2548</v>
      </c>
      <c r="J537" s="150" t="s">
        <v>239</v>
      </c>
      <c r="K537" s="151">
        <v>2</v>
      </c>
      <c r="L537" s="152">
        <v>94.3</v>
      </c>
      <c r="M537" s="153">
        <v>1</v>
      </c>
      <c r="N537" s="159"/>
      <c r="O537" s="155">
        <f t="shared" si="59"/>
        <v>0</v>
      </c>
      <c r="P537" s="156">
        <v>4607109919743</v>
      </c>
      <c r="Q537" s="157">
        <v>2020</v>
      </c>
      <c r="R537" s="158">
        <f t="shared" si="60"/>
        <v>47.15</v>
      </c>
    </row>
    <row r="538" spans="1:18" ht="104.1" customHeight="1">
      <c r="A538" s="163">
        <v>523</v>
      </c>
      <c r="B538" s="143">
        <v>2807</v>
      </c>
      <c r="C538" s="144" t="s">
        <v>923</v>
      </c>
      <c r="D538" s="144"/>
      <c r="E538" s="145" t="s">
        <v>2526</v>
      </c>
      <c r="F538" s="146" t="s">
        <v>924</v>
      </c>
      <c r="G538" s="147" t="s">
        <v>925</v>
      </c>
      <c r="H538" s="148" t="str">
        <f t="shared" si="58"/>
        <v>фото1</v>
      </c>
      <c r="I538" s="149" t="s">
        <v>2549</v>
      </c>
      <c r="J538" s="150" t="s">
        <v>238</v>
      </c>
      <c r="K538" s="151">
        <v>5</v>
      </c>
      <c r="L538" s="152">
        <v>216.3</v>
      </c>
      <c r="M538" s="153">
        <v>1</v>
      </c>
      <c r="N538" s="159"/>
      <c r="O538" s="155">
        <f t="shared" si="59"/>
        <v>0</v>
      </c>
      <c r="P538" s="156">
        <v>4607109961391</v>
      </c>
      <c r="Q538" s="160"/>
      <c r="R538" s="158">
        <f t="shared" si="60"/>
        <v>43.260000000000005</v>
      </c>
    </row>
    <row r="539" spans="1:18" ht="104.1" customHeight="1">
      <c r="A539" s="163">
        <v>524</v>
      </c>
      <c r="B539" s="143">
        <v>1419</v>
      </c>
      <c r="C539" s="144" t="s">
        <v>926</v>
      </c>
      <c r="D539" s="144"/>
      <c r="E539" s="145" t="s">
        <v>2526</v>
      </c>
      <c r="F539" s="146" t="s">
        <v>927</v>
      </c>
      <c r="G539" s="147" t="s">
        <v>928</v>
      </c>
      <c r="H539" s="148" t="str">
        <f t="shared" si="58"/>
        <v>фото1</v>
      </c>
      <c r="I539" s="149" t="s">
        <v>2550</v>
      </c>
      <c r="J539" s="150" t="s">
        <v>239</v>
      </c>
      <c r="K539" s="151">
        <v>5</v>
      </c>
      <c r="L539" s="152">
        <v>222</v>
      </c>
      <c r="M539" s="153">
        <v>1</v>
      </c>
      <c r="N539" s="159"/>
      <c r="O539" s="155">
        <f t="shared" si="59"/>
        <v>0</v>
      </c>
      <c r="P539" s="156">
        <v>4607109929582</v>
      </c>
      <c r="Q539" s="160"/>
      <c r="R539" s="158">
        <f t="shared" si="60"/>
        <v>44.4</v>
      </c>
    </row>
    <row r="540" spans="1:18" ht="104.1" customHeight="1">
      <c r="A540" s="163">
        <v>525</v>
      </c>
      <c r="B540" s="143">
        <v>13604</v>
      </c>
      <c r="C540" s="144" t="s">
        <v>1524</v>
      </c>
      <c r="D540" s="144"/>
      <c r="E540" s="145" t="s">
        <v>2526</v>
      </c>
      <c r="F540" s="146" t="s">
        <v>1525</v>
      </c>
      <c r="G540" s="147" t="s">
        <v>1526</v>
      </c>
      <c r="H540" s="148" t="str">
        <f t="shared" si="58"/>
        <v>фото1</v>
      </c>
      <c r="I540" s="149" t="s">
        <v>2551</v>
      </c>
      <c r="J540" s="150" t="s">
        <v>270</v>
      </c>
      <c r="K540" s="151">
        <v>1</v>
      </c>
      <c r="L540" s="152">
        <v>69.8</v>
      </c>
      <c r="M540" s="153">
        <v>1</v>
      </c>
      <c r="N540" s="159"/>
      <c r="O540" s="155">
        <f t="shared" si="59"/>
        <v>0</v>
      </c>
      <c r="P540" s="156">
        <v>4607109919736</v>
      </c>
      <c r="Q540" s="157">
        <v>2020</v>
      </c>
      <c r="R540" s="158">
        <f t="shared" si="60"/>
        <v>69.8</v>
      </c>
    </row>
    <row r="541" spans="1:18" ht="104.1" customHeight="1">
      <c r="A541" s="163">
        <v>526</v>
      </c>
      <c r="B541" s="143">
        <v>9429</v>
      </c>
      <c r="C541" s="144" t="s">
        <v>929</v>
      </c>
      <c r="D541" s="144"/>
      <c r="E541" s="145" t="s">
        <v>2526</v>
      </c>
      <c r="F541" s="146" t="s">
        <v>930</v>
      </c>
      <c r="G541" s="147" t="s">
        <v>931</v>
      </c>
      <c r="H541" s="148" t="str">
        <f t="shared" si="58"/>
        <v>фото1</v>
      </c>
      <c r="I541" s="149" t="s">
        <v>2552</v>
      </c>
      <c r="J541" s="150" t="s">
        <v>239</v>
      </c>
      <c r="K541" s="151">
        <v>5</v>
      </c>
      <c r="L541" s="152">
        <v>205.1</v>
      </c>
      <c r="M541" s="153">
        <v>1</v>
      </c>
      <c r="N541" s="159"/>
      <c r="O541" s="155">
        <f t="shared" si="59"/>
        <v>0</v>
      </c>
      <c r="P541" s="156">
        <v>4607109953501</v>
      </c>
      <c r="Q541" s="160"/>
      <c r="R541" s="158">
        <f t="shared" si="60"/>
        <v>41.019999999999996</v>
      </c>
    </row>
    <row r="542" spans="1:18" ht="104.1" customHeight="1">
      <c r="A542" s="163">
        <v>527</v>
      </c>
      <c r="B542" s="143">
        <v>13605</v>
      </c>
      <c r="C542" s="144" t="s">
        <v>2553</v>
      </c>
      <c r="D542" s="144"/>
      <c r="E542" s="145" t="s">
        <v>2526</v>
      </c>
      <c r="F542" s="146" t="s">
        <v>2554</v>
      </c>
      <c r="G542" s="147" t="s">
        <v>2555</v>
      </c>
      <c r="H542" s="148" t="str">
        <f t="shared" si="58"/>
        <v>фото1</v>
      </c>
      <c r="I542" s="149" t="s">
        <v>2556</v>
      </c>
      <c r="J542" s="150" t="s">
        <v>238</v>
      </c>
      <c r="K542" s="151">
        <v>5</v>
      </c>
      <c r="L542" s="152">
        <v>191.2</v>
      </c>
      <c r="M542" s="153">
        <v>1</v>
      </c>
      <c r="N542" s="159"/>
      <c r="O542" s="155">
        <f t="shared" si="59"/>
        <v>0</v>
      </c>
      <c r="P542" s="156">
        <v>4607109919729</v>
      </c>
      <c r="Q542" s="157">
        <v>2020</v>
      </c>
      <c r="R542" s="158">
        <f t="shared" si="60"/>
        <v>38.239999999999995</v>
      </c>
    </row>
    <row r="543" spans="1:18" ht="104.1" customHeight="1">
      <c r="A543" s="163">
        <v>528</v>
      </c>
      <c r="B543" s="143">
        <v>13606</v>
      </c>
      <c r="C543" s="144" t="s">
        <v>1527</v>
      </c>
      <c r="D543" s="144"/>
      <c r="E543" s="145" t="s">
        <v>2526</v>
      </c>
      <c r="F543" s="146" t="s">
        <v>1528</v>
      </c>
      <c r="G543" s="147" t="s">
        <v>1529</v>
      </c>
      <c r="H543" s="148" t="str">
        <f t="shared" si="58"/>
        <v>фото1</v>
      </c>
      <c r="I543" s="149" t="s">
        <v>2557</v>
      </c>
      <c r="J543" s="150" t="s">
        <v>238</v>
      </c>
      <c r="K543" s="151">
        <v>7</v>
      </c>
      <c r="L543" s="152">
        <v>262.60000000000002</v>
      </c>
      <c r="M543" s="153">
        <v>1</v>
      </c>
      <c r="N543" s="159"/>
      <c r="O543" s="155">
        <f t="shared" si="59"/>
        <v>0</v>
      </c>
      <c r="P543" s="156">
        <v>4607109919712</v>
      </c>
      <c r="Q543" s="157">
        <v>2020</v>
      </c>
      <c r="R543" s="158">
        <f t="shared" si="60"/>
        <v>37.51428571428572</v>
      </c>
    </row>
    <row r="544" spans="1:18" ht="104.1" customHeight="1">
      <c r="A544" s="163">
        <v>529</v>
      </c>
      <c r="B544" s="143">
        <v>3796</v>
      </c>
      <c r="C544" s="144" t="s">
        <v>592</v>
      </c>
      <c r="D544" s="144"/>
      <c r="E544" s="145" t="s">
        <v>2526</v>
      </c>
      <c r="F544" s="146" t="s">
        <v>593</v>
      </c>
      <c r="G544" s="147" t="s">
        <v>594</v>
      </c>
      <c r="H544" s="148" t="str">
        <f t="shared" si="58"/>
        <v>фото1</v>
      </c>
      <c r="I544" s="149" t="s">
        <v>2558</v>
      </c>
      <c r="J544" s="150" t="s">
        <v>270</v>
      </c>
      <c r="K544" s="151">
        <v>3</v>
      </c>
      <c r="L544" s="152">
        <v>176.8</v>
      </c>
      <c r="M544" s="153">
        <v>1</v>
      </c>
      <c r="N544" s="159"/>
      <c r="O544" s="155">
        <f t="shared" si="59"/>
        <v>0</v>
      </c>
      <c r="P544" s="156">
        <v>4607109980149</v>
      </c>
      <c r="Q544" s="160"/>
      <c r="R544" s="158">
        <f t="shared" si="60"/>
        <v>58.933333333333337</v>
      </c>
    </row>
    <row r="545" spans="1:18" ht="104.1" customHeight="1">
      <c r="A545" s="163">
        <v>530</v>
      </c>
      <c r="B545" s="143">
        <v>7148</v>
      </c>
      <c r="C545" s="144" t="s">
        <v>932</v>
      </c>
      <c r="D545" s="144"/>
      <c r="E545" s="145" t="s">
        <v>2526</v>
      </c>
      <c r="F545" s="146" t="s">
        <v>933</v>
      </c>
      <c r="G545" s="147" t="s">
        <v>934</v>
      </c>
      <c r="H545" s="148" t="str">
        <f t="shared" si="58"/>
        <v>фото1</v>
      </c>
      <c r="I545" s="149" t="s">
        <v>2559</v>
      </c>
      <c r="J545" s="150" t="s">
        <v>238</v>
      </c>
      <c r="K545" s="151">
        <v>7</v>
      </c>
      <c r="L545" s="152">
        <v>245.5</v>
      </c>
      <c r="M545" s="153">
        <v>1</v>
      </c>
      <c r="N545" s="159"/>
      <c r="O545" s="155">
        <f t="shared" si="59"/>
        <v>0</v>
      </c>
      <c r="P545" s="156">
        <v>4607109947920</v>
      </c>
      <c r="Q545" s="160"/>
      <c r="R545" s="158">
        <f t="shared" si="60"/>
        <v>35.071428571428569</v>
      </c>
    </row>
    <row r="546" spans="1:18" ht="104.1" customHeight="1">
      <c r="A546" s="163">
        <v>531</v>
      </c>
      <c r="B546" s="143">
        <v>13607</v>
      </c>
      <c r="C546" s="144" t="s">
        <v>1689</v>
      </c>
      <c r="D546" s="144"/>
      <c r="E546" s="145" t="s">
        <v>2526</v>
      </c>
      <c r="F546" s="146" t="s">
        <v>2560</v>
      </c>
      <c r="G546" s="147" t="s">
        <v>2561</v>
      </c>
      <c r="H546" s="148" t="str">
        <f t="shared" si="58"/>
        <v>фото1</v>
      </c>
      <c r="I546" s="149" t="s">
        <v>2562</v>
      </c>
      <c r="J546" s="150" t="s">
        <v>270</v>
      </c>
      <c r="K546" s="151">
        <v>2</v>
      </c>
      <c r="L546" s="152">
        <v>126.9</v>
      </c>
      <c r="M546" s="153">
        <v>1</v>
      </c>
      <c r="N546" s="159"/>
      <c r="O546" s="155">
        <f t="shared" si="59"/>
        <v>0</v>
      </c>
      <c r="P546" s="156">
        <v>4607109919705</v>
      </c>
      <c r="Q546" s="157">
        <v>2020</v>
      </c>
      <c r="R546" s="158">
        <f t="shared" si="60"/>
        <v>63.45</v>
      </c>
    </row>
    <row r="547" spans="1:18" ht="104.1" customHeight="1">
      <c r="A547" s="163">
        <v>532</v>
      </c>
      <c r="B547" s="143">
        <v>13608</v>
      </c>
      <c r="C547" s="144" t="s">
        <v>1530</v>
      </c>
      <c r="D547" s="144"/>
      <c r="E547" s="145" t="s">
        <v>2526</v>
      </c>
      <c r="F547" s="146" t="s">
        <v>1531</v>
      </c>
      <c r="G547" s="147" t="s">
        <v>1532</v>
      </c>
      <c r="H547" s="148" t="str">
        <f t="shared" si="58"/>
        <v>фото1</v>
      </c>
      <c r="I547" s="149" t="s">
        <v>2563</v>
      </c>
      <c r="J547" s="150" t="s">
        <v>239</v>
      </c>
      <c r="K547" s="151">
        <v>5</v>
      </c>
      <c r="L547" s="152">
        <v>221.3</v>
      </c>
      <c r="M547" s="153">
        <v>1</v>
      </c>
      <c r="N547" s="159"/>
      <c r="O547" s="155">
        <f t="shared" si="59"/>
        <v>0</v>
      </c>
      <c r="P547" s="156">
        <v>4607109919699</v>
      </c>
      <c r="Q547" s="157">
        <v>2020</v>
      </c>
      <c r="R547" s="158">
        <f t="shared" si="60"/>
        <v>44.260000000000005</v>
      </c>
    </row>
    <row r="548" spans="1:18" ht="104.1" customHeight="1">
      <c r="A548" s="163">
        <v>533</v>
      </c>
      <c r="B548" s="143">
        <v>5374</v>
      </c>
      <c r="C548" s="144" t="s">
        <v>710</v>
      </c>
      <c r="D548" s="144"/>
      <c r="E548" s="145" t="s">
        <v>2526</v>
      </c>
      <c r="F548" s="146" t="s">
        <v>711</v>
      </c>
      <c r="G548" s="147" t="s">
        <v>712</v>
      </c>
      <c r="H548" s="148" t="str">
        <f t="shared" si="58"/>
        <v>фото1</v>
      </c>
      <c r="I548" s="149" t="s">
        <v>2564</v>
      </c>
      <c r="J548" s="150" t="s">
        <v>239</v>
      </c>
      <c r="K548" s="151">
        <v>5</v>
      </c>
      <c r="L548" s="152">
        <v>213.2</v>
      </c>
      <c r="M548" s="153">
        <v>1</v>
      </c>
      <c r="N548" s="159"/>
      <c r="O548" s="155">
        <f t="shared" si="59"/>
        <v>0</v>
      </c>
      <c r="P548" s="156">
        <v>4607109937495</v>
      </c>
      <c r="Q548" s="160"/>
      <c r="R548" s="158">
        <f t="shared" si="60"/>
        <v>42.64</v>
      </c>
    </row>
    <row r="549" spans="1:18" ht="104.1" customHeight="1">
      <c r="A549" s="163">
        <v>534</v>
      </c>
      <c r="B549" s="143">
        <v>3641</v>
      </c>
      <c r="C549" s="144" t="s">
        <v>357</v>
      </c>
      <c r="D549" s="144"/>
      <c r="E549" s="145" t="s">
        <v>2526</v>
      </c>
      <c r="F549" s="146" t="s">
        <v>176</v>
      </c>
      <c r="G549" s="147" t="s">
        <v>935</v>
      </c>
      <c r="H549" s="148" t="str">
        <f t="shared" si="58"/>
        <v>фото1</v>
      </c>
      <c r="I549" s="149" t="s">
        <v>2565</v>
      </c>
      <c r="J549" s="150" t="s">
        <v>238</v>
      </c>
      <c r="K549" s="151">
        <v>5</v>
      </c>
      <c r="L549" s="152">
        <v>164.4</v>
      </c>
      <c r="M549" s="153">
        <v>1</v>
      </c>
      <c r="N549" s="159"/>
      <c r="O549" s="155">
        <f t="shared" si="59"/>
        <v>0</v>
      </c>
      <c r="P549" s="156">
        <v>4607109971512</v>
      </c>
      <c r="Q549" s="160"/>
      <c r="R549" s="158">
        <f t="shared" si="60"/>
        <v>32.880000000000003</v>
      </c>
    </row>
    <row r="550" spans="1:18" ht="104.1" customHeight="1">
      <c r="A550" s="163">
        <v>535</v>
      </c>
      <c r="B550" s="143">
        <v>10679</v>
      </c>
      <c r="C550" s="144" t="s">
        <v>1208</v>
      </c>
      <c r="D550" s="144"/>
      <c r="E550" s="145" t="s">
        <v>2526</v>
      </c>
      <c r="F550" s="146" t="s">
        <v>1129</v>
      </c>
      <c r="G550" s="147" t="s">
        <v>1130</v>
      </c>
      <c r="H550" s="148" t="str">
        <f t="shared" si="58"/>
        <v>фото1</v>
      </c>
      <c r="I550" s="149" t="s">
        <v>2566</v>
      </c>
      <c r="J550" s="150" t="s">
        <v>239</v>
      </c>
      <c r="K550" s="151">
        <v>5</v>
      </c>
      <c r="L550" s="152">
        <v>217.3</v>
      </c>
      <c r="M550" s="153">
        <v>1</v>
      </c>
      <c r="N550" s="159"/>
      <c r="O550" s="155">
        <f t="shared" si="59"/>
        <v>0</v>
      </c>
      <c r="P550" s="156">
        <v>4607109926451</v>
      </c>
      <c r="Q550" s="160"/>
      <c r="R550" s="158">
        <f t="shared" si="60"/>
        <v>43.46</v>
      </c>
    </row>
    <row r="551" spans="1:18" ht="104.1" customHeight="1">
      <c r="A551" s="163">
        <v>536</v>
      </c>
      <c r="B551" s="143">
        <v>16486</v>
      </c>
      <c r="C551" s="144" t="s">
        <v>2567</v>
      </c>
      <c r="D551" s="144"/>
      <c r="E551" s="145" t="s">
        <v>2526</v>
      </c>
      <c r="F551" s="146" t="s">
        <v>2568</v>
      </c>
      <c r="G551" s="147" t="s">
        <v>2569</v>
      </c>
      <c r="H551" s="148" t="str">
        <f t="shared" si="58"/>
        <v>фото1</v>
      </c>
      <c r="I551" s="149" t="s">
        <v>2570</v>
      </c>
      <c r="J551" s="150" t="s">
        <v>270</v>
      </c>
      <c r="K551" s="151">
        <v>5</v>
      </c>
      <c r="L551" s="152">
        <v>294.60000000000002</v>
      </c>
      <c r="M551" s="153">
        <v>1</v>
      </c>
      <c r="N551" s="159"/>
      <c r="O551" s="155">
        <f t="shared" si="59"/>
        <v>0</v>
      </c>
      <c r="P551" s="156">
        <v>4607109913024</v>
      </c>
      <c r="Q551" s="164" t="s">
        <v>249</v>
      </c>
      <c r="R551" s="158">
        <f t="shared" si="60"/>
        <v>58.92</v>
      </c>
    </row>
    <row r="552" spans="1:18" ht="104.1" customHeight="1">
      <c r="A552" s="163">
        <v>537</v>
      </c>
      <c r="B552" s="143">
        <v>3795</v>
      </c>
      <c r="C552" s="144" t="s">
        <v>469</v>
      </c>
      <c r="D552" s="144"/>
      <c r="E552" s="145" t="s">
        <v>2526</v>
      </c>
      <c r="F552" s="146" t="s">
        <v>437</v>
      </c>
      <c r="G552" s="147" t="s">
        <v>438</v>
      </c>
      <c r="H552" s="148" t="str">
        <f t="shared" si="58"/>
        <v>фото1</v>
      </c>
      <c r="I552" s="149" t="s">
        <v>2571</v>
      </c>
      <c r="J552" s="150" t="s">
        <v>238</v>
      </c>
      <c r="K552" s="151">
        <v>7</v>
      </c>
      <c r="L552" s="152">
        <v>250.1</v>
      </c>
      <c r="M552" s="153">
        <v>1</v>
      </c>
      <c r="N552" s="159"/>
      <c r="O552" s="155">
        <f t="shared" si="59"/>
        <v>0</v>
      </c>
      <c r="P552" s="156">
        <v>4607109980132</v>
      </c>
      <c r="Q552" s="160"/>
      <c r="R552" s="158">
        <f t="shared" si="60"/>
        <v>35.728571428571428</v>
      </c>
    </row>
    <row r="553" spans="1:18" ht="104.1" customHeight="1">
      <c r="A553" s="163">
        <v>538</v>
      </c>
      <c r="B553" s="143">
        <v>3053</v>
      </c>
      <c r="C553" s="144" t="s">
        <v>2572</v>
      </c>
      <c r="D553" s="144"/>
      <c r="E553" s="145" t="s">
        <v>2526</v>
      </c>
      <c r="F553" s="146" t="s">
        <v>2573</v>
      </c>
      <c r="G553" s="147" t="s">
        <v>2574</v>
      </c>
      <c r="H553" s="148" t="str">
        <f t="shared" si="58"/>
        <v>фото1</v>
      </c>
      <c r="I553" s="149" t="s">
        <v>2575</v>
      </c>
      <c r="J553" s="150" t="s">
        <v>238</v>
      </c>
      <c r="K553" s="151">
        <v>5</v>
      </c>
      <c r="L553" s="152">
        <v>264.5</v>
      </c>
      <c r="M553" s="153">
        <v>1</v>
      </c>
      <c r="N553" s="159"/>
      <c r="O553" s="155">
        <f t="shared" si="59"/>
        <v>0</v>
      </c>
      <c r="P553" s="156">
        <v>4607109959800</v>
      </c>
      <c r="Q553" s="160"/>
      <c r="R553" s="158">
        <f t="shared" si="60"/>
        <v>52.9</v>
      </c>
    </row>
    <row r="554" spans="1:18" ht="104.1" customHeight="1">
      <c r="A554" s="163">
        <v>539</v>
      </c>
      <c r="B554" s="143">
        <v>5376</v>
      </c>
      <c r="C554" s="144" t="s">
        <v>2576</v>
      </c>
      <c r="D554" s="144"/>
      <c r="E554" s="145" t="s">
        <v>2526</v>
      </c>
      <c r="F554" s="146" t="s">
        <v>2577</v>
      </c>
      <c r="G554" s="147" t="s">
        <v>2578</v>
      </c>
      <c r="H554" s="148" t="str">
        <f t="shared" si="58"/>
        <v>фото1</v>
      </c>
      <c r="I554" s="149" t="s">
        <v>2579</v>
      </c>
      <c r="J554" s="150" t="s">
        <v>239</v>
      </c>
      <c r="K554" s="151">
        <v>5</v>
      </c>
      <c r="L554" s="152">
        <v>237.6</v>
      </c>
      <c r="M554" s="153">
        <v>1</v>
      </c>
      <c r="N554" s="159"/>
      <c r="O554" s="155">
        <f t="shared" si="59"/>
        <v>0</v>
      </c>
      <c r="P554" s="156">
        <v>4607109937471</v>
      </c>
      <c r="Q554" s="160"/>
      <c r="R554" s="158">
        <f t="shared" si="60"/>
        <v>47.519999999999996</v>
      </c>
    </row>
    <row r="555" spans="1:18" ht="104.1" customHeight="1">
      <c r="A555" s="163">
        <v>540</v>
      </c>
      <c r="B555" s="143">
        <v>13609</v>
      </c>
      <c r="C555" s="144" t="s">
        <v>1533</v>
      </c>
      <c r="D555" s="144"/>
      <c r="E555" s="145" t="s">
        <v>2526</v>
      </c>
      <c r="F555" s="146" t="s">
        <v>1534</v>
      </c>
      <c r="G555" s="147" t="s">
        <v>1535</v>
      </c>
      <c r="H555" s="148" t="str">
        <f t="shared" si="58"/>
        <v>фото1</v>
      </c>
      <c r="I555" s="149" t="s">
        <v>2580</v>
      </c>
      <c r="J555" s="150" t="s">
        <v>239</v>
      </c>
      <c r="K555" s="151">
        <v>5</v>
      </c>
      <c r="L555" s="152">
        <v>213.2</v>
      </c>
      <c r="M555" s="153">
        <v>1</v>
      </c>
      <c r="N555" s="159"/>
      <c r="O555" s="155">
        <f t="shared" si="59"/>
        <v>0</v>
      </c>
      <c r="P555" s="156">
        <v>4607109919682</v>
      </c>
      <c r="Q555" s="157">
        <v>2020</v>
      </c>
      <c r="R555" s="158">
        <f t="shared" si="60"/>
        <v>42.64</v>
      </c>
    </row>
    <row r="556" spans="1:18" ht="104.1" customHeight="1">
      <c r="A556" s="163">
        <v>541</v>
      </c>
      <c r="B556" s="143">
        <v>7150</v>
      </c>
      <c r="C556" s="144" t="s">
        <v>1536</v>
      </c>
      <c r="D556" s="144"/>
      <c r="E556" s="145" t="s">
        <v>2526</v>
      </c>
      <c r="F556" s="146" t="s">
        <v>1537</v>
      </c>
      <c r="G556" s="147" t="s">
        <v>1538</v>
      </c>
      <c r="H556" s="148" t="str">
        <f t="shared" si="58"/>
        <v>фото1</v>
      </c>
      <c r="I556" s="149" t="s">
        <v>2581</v>
      </c>
      <c r="J556" s="150" t="s">
        <v>239</v>
      </c>
      <c r="K556" s="151">
        <v>5</v>
      </c>
      <c r="L556" s="152">
        <v>291.89999999999998</v>
      </c>
      <c r="M556" s="153">
        <v>1</v>
      </c>
      <c r="N556" s="159"/>
      <c r="O556" s="155">
        <f t="shared" si="59"/>
        <v>0</v>
      </c>
      <c r="P556" s="156">
        <v>4607109947944</v>
      </c>
      <c r="Q556" s="160"/>
      <c r="R556" s="158">
        <f t="shared" si="60"/>
        <v>58.379999999999995</v>
      </c>
    </row>
    <row r="557" spans="1:18" ht="104.1" customHeight="1">
      <c r="A557" s="163">
        <v>542</v>
      </c>
      <c r="B557" s="143">
        <v>10680</v>
      </c>
      <c r="C557" s="144" t="s">
        <v>1209</v>
      </c>
      <c r="D557" s="144"/>
      <c r="E557" s="145" t="s">
        <v>2526</v>
      </c>
      <c r="F557" s="146" t="s">
        <v>1131</v>
      </c>
      <c r="G557" s="147" t="s">
        <v>1132</v>
      </c>
      <c r="H557" s="148" t="str">
        <f t="shared" ref="H557:H588" si="61">HYPERLINK("http://www.gardenbulbs.ru/images/Lilium_CL/thumbnails/"&amp;C557&amp;".jpg","фото1")</f>
        <v>фото1</v>
      </c>
      <c r="I557" s="149" t="s">
        <v>2582</v>
      </c>
      <c r="J557" s="150" t="s">
        <v>270</v>
      </c>
      <c r="K557" s="151">
        <v>7</v>
      </c>
      <c r="L557" s="152">
        <v>395.9</v>
      </c>
      <c r="M557" s="153">
        <v>1</v>
      </c>
      <c r="N557" s="159"/>
      <c r="O557" s="155">
        <f t="shared" si="59"/>
        <v>0</v>
      </c>
      <c r="P557" s="156">
        <v>4607109947951</v>
      </c>
      <c r="Q557" s="160"/>
      <c r="R557" s="158">
        <f t="shared" si="60"/>
        <v>56.557142857142857</v>
      </c>
    </row>
    <row r="558" spans="1:18" ht="104.1" customHeight="1">
      <c r="A558" s="163">
        <v>543</v>
      </c>
      <c r="B558" s="143">
        <v>3054</v>
      </c>
      <c r="C558" s="144" t="s">
        <v>1539</v>
      </c>
      <c r="D558" s="144"/>
      <c r="E558" s="145" t="s">
        <v>2526</v>
      </c>
      <c r="F558" s="146" t="s">
        <v>1540</v>
      </c>
      <c r="G558" s="147" t="s">
        <v>1541</v>
      </c>
      <c r="H558" s="148" t="str">
        <f t="shared" si="61"/>
        <v>фото1</v>
      </c>
      <c r="I558" s="149" t="s">
        <v>2583</v>
      </c>
      <c r="J558" s="150" t="s">
        <v>239</v>
      </c>
      <c r="K558" s="151">
        <v>7</v>
      </c>
      <c r="L558" s="152">
        <v>276.3</v>
      </c>
      <c r="M558" s="153">
        <v>1</v>
      </c>
      <c r="N558" s="159"/>
      <c r="O558" s="155">
        <f t="shared" si="59"/>
        <v>0</v>
      </c>
      <c r="P558" s="156">
        <v>4607109959817</v>
      </c>
      <c r="Q558" s="160"/>
      <c r="R558" s="158">
        <f t="shared" si="60"/>
        <v>39.471428571428575</v>
      </c>
    </row>
    <row r="559" spans="1:18" ht="104.1" customHeight="1">
      <c r="A559" s="163">
        <v>544</v>
      </c>
      <c r="B559" s="143">
        <v>7152</v>
      </c>
      <c r="C559" s="144" t="s">
        <v>936</v>
      </c>
      <c r="D559" s="144"/>
      <c r="E559" s="145" t="s">
        <v>2526</v>
      </c>
      <c r="F559" s="146" t="s">
        <v>937</v>
      </c>
      <c r="G559" s="147" t="s">
        <v>938</v>
      </c>
      <c r="H559" s="148" t="str">
        <f t="shared" si="61"/>
        <v>фото1</v>
      </c>
      <c r="I559" s="149" t="s">
        <v>2584</v>
      </c>
      <c r="J559" s="150" t="s">
        <v>238</v>
      </c>
      <c r="K559" s="151">
        <v>5</v>
      </c>
      <c r="L559" s="152">
        <v>264.5</v>
      </c>
      <c r="M559" s="153">
        <v>1</v>
      </c>
      <c r="N559" s="159"/>
      <c r="O559" s="155">
        <f t="shared" si="59"/>
        <v>0</v>
      </c>
      <c r="P559" s="156">
        <v>4607109947968</v>
      </c>
      <c r="Q559" s="160"/>
      <c r="R559" s="158">
        <f t="shared" si="60"/>
        <v>52.9</v>
      </c>
    </row>
    <row r="560" spans="1:18" ht="104.1" customHeight="1">
      <c r="A560" s="163">
        <v>545</v>
      </c>
      <c r="B560" s="143">
        <v>16488</v>
      </c>
      <c r="C560" s="144" t="s">
        <v>2585</v>
      </c>
      <c r="D560" s="144"/>
      <c r="E560" s="145" t="s">
        <v>2526</v>
      </c>
      <c r="F560" s="146" t="s">
        <v>2586</v>
      </c>
      <c r="G560" s="147" t="s">
        <v>2587</v>
      </c>
      <c r="H560" s="148" t="str">
        <f t="shared" si="61"/>
        <v>фото1</v>
      </c>
      <c r="I560" s="149" t="s">
        <v>2588</v>
      </c>
      <c r="J560" s="150" t="s">
        <v>236</v>
      </c>
      <c r="K560" s="151">
        <v>5</v>
      </c>
      <c r="L560" s="152">
        <v>221.3</v>
      </c>
      <c r="M560" s="153">
        <v>1</v>
      </c>
      <c r="N560" s="159"/>
      <c r="O560" s="155">
        <f t="shared" si="59"/>
        <v>0</v>
      </c>
      <c r="P560" s="156">
        <v>4607109913000</v>
      </c>
      <c r="Q560" s="164" t="s">
        <v>249</v>
      </c>
      <c r="R560" s="158">
        <f t="shared" si="60"/>
        <v>44.260000000000005</v>
      </c>
    </row>
    <row r="561" spans="1:18" ht="104.1" customHeight="1">
      <c r="A561" s="163">
        <v>546</v>
      </c>
      <c r="B561" s="143">
        <v>7138</v>
      </c>
      <c r="C561" s="144" t="s">
        <v>939</v>
      </c>
      <c r="D561" s="144"/>
      <c r="E561" s="145" t="s">
        <v>2526</v>
      </c>
      <c r="F561" s="146" t="s">
        <v>940</v>
      </c>
      <c r="G561" s="147" t="s">
        <v>941</v>
      </c>
      <c r="H561" s="148" t="str">
        <f t="shared" si="61"/>
        <v>фото1</v>
      </c>
      <c r="I561" s="149" t="s">
        <v>2589</v>
      </c>
      <c r="J561" s="150" t="s">
        <v>239</v>
      </c>
      <c r="K561" s="151">
        <v>7</v>
      </c>
      <c r="L561" s="152">
        <v>300</v>
      </c>
      <c r="M561" s="153">
        <v>1</v>
      </c>
      <c r="N561" s="159"/>
      <c r="O561" s="155">
        <f t="shared" si="59"/>
        <v>0</v>
      </c>
      <c r="P561" s="156">
        <v>4607109929575</v>
      </c>
      <c r="Q561" s="160"/>
      <c r="R561" s="158">
        <f t="shared" si="60"/>
        <v>42.857142857142854</v>
      </c>
    </row>
    <row r="562" spans="1:18" ht="104.1" customHeight="1">
      <c r="A562" s="163">
        <v>547</v>
      </c>
      <c r="B562" s="143">
        <v>7153</v>
      </c>
      <c r="C562" s="144" t="s">
        <v>1542</v>
      </c>
      <c r="D562" s="144"/>
      <c r="E562" s="145" t="s">
        <v>2526</v>
      </c>
      <c r="F562" s="146" t="s">
        <v>1543</v>
      </c>
      <c r="G562" s="147" t="s">
        <v>1544</v>
      </c>
      <c r="H562" s="148" t="str">
        <f t="shared" si="61"/>
        <v>фото1</v>
      </c>
      <c r="I562" s="149" t="s">
        <v>2590</v>
      </c>
      <c r="J562" s="150" t="s">
        <v>239</v>
      </c>
      <c r="K562" s="151">
        <v>7</v>
      </c>
      <c r="L562" s="152">
        <v>333.3</v>
      </c>
      <c r="M562" s="153">
        <v>1</v>
      </c>
      <c r="N562" s="159"/>
      <c r="O562" s="155">
        <f t="shared" si="59"/>
        <v>0</v>
      </c>
      <c r="P562" s="156">
        <v>4607109947975</v>
      </c>
      <c r="Q562" s="160"/>
      <c r="R562" s="158">
        <f t="shared" si="60"/>
        <v>47.614285714285714</v>
      </c>
    </row>
    <row r="563" spans="1:18" ht="104.1" customHeight="1">
      <c r="A563" s="163">
        <v>548</v>
      </c>
      <c r="B563" s="143">
        <v>7156</v>
      </c>
      <c r="C563" s="144" t="s">
        <v>595</v>
      </c>
      <c r="D563" s="144"/>
      <c r="E563" s="145" t="s">
        <v>2591</v>
      </c>
      <c r="F563" s="146" t="s">
        <v>439</v>
      </c>
      <c r="G563" s="147" t="s">
        <v>440</v>
      </c>
      <c r="H563" s="148" t="str">
        <f t="shared" si="61"/>
        <v>фото1</v>
      </c>
      <c r="I563" s="149" t="s">
        <v>2592</v>
      </c>
      <c r="J563" s="150" t="s">
        <v>238</v>
      </c>
      <c r="K563" s="151">
        <v>7</v>
      </c>
      <c r="L563" s="152">
        <v>262.60000000000002</v>
      </c>
      <c r="M563" s="153">
        <v>1</v>
      </c>
      <c r="N563" s="159"/>
      <c r="O563" s="155">
        <f t="shared" si="59"/>
        <v>0</v>
      </c>
      <c r="P563" s="156">
        <v>4607109948002</v>
      </c>
      <c r="Q563" s="160"/>
      <c r="R563" s="158">
        <f t="shared" si="60"/>
        <v>37.51428571428572</v>
      </c>
    </row>
    <row r="564" spans="1:18" ht="104.1" customHeight="1">
      <c r="A564" s="163">
        <v>549</v>
      </c>
      <c r="B564" s="143">
        <v>10682</v>
      </c>
      <c r="C564" s="144" t="s">
        <v>1210</v>
      </c>
      <c r="D564" s="144"/>
      <c r="E564" s="145" t="s">
        <v>2526</v>
      </c>
      <c r="F564" s="146" t="s">
        <v>1133</v>
      </c>
      <c r="G564" s="147" t="s">
        <v>1134</v>
      </c>
      <c r="H564" s="148" t="str">
        <f t="shared" si="61"/>
        <v>фото1</v>
      </c>
      <c r="I564" s="149" t="s">
        <v>2593</v>
      </c>
      <c r="J564" s="150" t="s">
        <v>239</v>
      </c>
      <c r="K564" s="151">
        <v>7</v>
      </c>
      <c r="L564" s="152">
        <v>287.7</v>
      </c>
      <c r="M564" s="153">
        <v>1</v>
      </c>
      <c r="N564" s="159"/>
      <c r="O564" s="155">
        <f t="shared" si="59"/>
        <v>0</v>
      </c>
      <c r="P564" s="156">
        <v>4607109926437</v>
      </c>
      <c r="Q564" s="160"/>
      <c r="R564" s="158">
        <f t="shared" si="60"/>
        <v>41.1</v>
      </c>
    </row>
    <row r="565" spans="1:18" ht="104.1" customHeight="1">
      <c r="A565" s="163">
        <v>550</v>
      </c>
      <c r="B565" s="143">
        <v>3064</v>
      </c>
      <c r="C565" s="144" t="s">
        <v>358</v>
      </c>
      <c r="D565" s="144"/>
      <c r="E565" s="145" t="s">
        <v>2526</v>
      </c>
      <c r="F565" s="146" t="s">
        <v>204</v>
      </c>
      <c r="G565" s="147" t="s">
        <v>203</v>
      </c>
      <c r="H565" s="148" t="str">
        <f t="shared" si="61"/>
        <v>фото1</v>
      </c>
      <c r="I565" s="149" t="s">
        <v>2594</v>
      </c>
      <c r="J565" s="150" t="s">
        <v>238</v>
      </c>
      <c r="K565" s="151">
        <v>7</v>
      </c>
      <c r="L565" s="152">
        <v>238.7</v>
      </c>
      <c r="M565" s="153">
        <v>1</v>
      </c>
      <c r="N565" s="159"/>
      <c r="O565" s="155">
        <f t="shared" si="59"/>
        <v>0</v>
      </c>
      <c r="P565" s="156">
        <v>4607109959923</v>
      </c>
      <c r="Q565" s="160"/>
      <c r="R565" s="158">
        <f t="shared" si="60"/>
        <v>34.1</v>
      </c>
    </row>
    <row r="566" spans="1:18" ht="104.1" customHeight="1">
      <c r="A566" s="163">
        <v>551</v>
      </c>
      <c r="B566" s="143">
        <v>4363</v>
      </c>
      <c r="C566" s="144" t="s">
        <v>359</v>
      </c>
      <c r="D566" s="144"/>
      <c r="E566" s="145" t="s">
        <v>2526</v>
      </c>
      <c r="F566" s="146" t="s">
        <v>34</v>
      </c>
      <c r="G566" s="147" t="s">
        <v>35</v>
      </c>
      <c r="H566" s="148" t="str">
        <f t="shared" si="61"/>
        <v>фото1</v>
      </c>
      <c r="I566" s="149" t="s">
        <v>2595</v>
      </c>
      <c r="J566" s="150" t="s">
        <v>238</v>
      </c>
      <c r="K566" s="151">
        <v>5</v>
      </c>
      <c r="L566" s="152">
        <v>216.3</v>
      </c>
      <c r="M566" s="153">
        <v>1</v>
      </c>
      <c r="N566" s="159"/>
      <c r="O566" s="155">
        <f t="shared" si="59"/>
        <v>0</v>
      </c>
      <c r="P566" s="156">
        <v>4607109987841</v>
      </c>
      <c r="Q566" s="160"/>
      <c r="R566" s="158">
        <f t="shared" si="60"/>
        <v>43.260000000000005</v>
      </c>
    </row>
    <row r="567" spans="1:18" ht="104.1" customHeight="1">
      <c r="A567" s="163">
        <v>552</v>
      </c>
      <c r="B567" s="143">
        <v>7157</v>
      </c>
      <c r="C567" s="144" t="s">
        <v>470</v>
      </c>
      <c r="D567" s="144"/>
      <c r="E567" s="145" t="s">
        <v>2526</v>
      </c>
      <c r="F567" s="146" t="s">
        <v>266</v>
      </c>
      <c r="G567" s="147" t="s">
        <v>267</v>
      </c>
      <c r="H567" s="148" t="str">
        <f t="shared" si="61"/>
        <v>фото1</v>
      </c>
      <c r="I567" s="149" t="s">
        <v>1994</v>
      </c>
      <c r="J567" s="150" t="s">
        <v>239</v>
      </c>
      <c r="K567" s="151">
        <v>7</v>
      </c>
      <c r="L567" s="152">
        <v>282</v>
      </c>
      <c r="M567" s="153">
        <v>1</v>
      </c>
      <c r="N567" s="159"/>
      <c r="O567" s="155">
        <f t="shared" si="59"/>
        <v>0</v>
      </c>
      <c r="P567" s="156">
        <v>4607109948019</v>
      </c>
      <c r="Q567" s="160"/>
      <c r="R567" s="158">
        <f t="shared" si="60"/>
        <v>40.285714285714285</v>
      </c>
    </row>
    <row r="568" spans="1:18" ht="104.1" customHeight="1">
      <c r="A568" s="163">
        <v>553</v>
      </c>
      <c r="B568" s="143">
        <v>7032</v>
      </c>
      <c r="C568" s="144" t="s">
        <v>942</v>
      </c>
      <c r="D568" s="144"/>
      <c r="E568" s="145" t="s">
        <v>2526</v>
      </c>
      <c r="F568" s="146" t="s">
        <v>943</v>
      </c>
      <c r="G568" s="147" t="s">
        <v>944</v>
      </c>
      <c r="H568" s="148" t="str">
        <f t="shared" si="61"/>
        <v>фото1</v>
      </c>
      <c r="I568" s="149" t="s">
        <v>2596</v>
      </c>
      <c r="J568" s="150" t="s">
        <v>239</v>
      </c>
      <c r="K568" s="151">
        <v>7</v>
      </c>
      <c r="L568" s="152">
        <v>293.39999999999998</v>
      </c>
      <c r="M568" s="153">
        <v>1</v>
      </c>
      <c r="N568" s="159"/>
      <c r="O568" s="155">
        <f t="shared" si="59"/>
        <v>0</v>
      </c>
      <c r="P568" s="156">
        <v>4607109931301</v>
      </c>
      <c r="Q568" s="160"/>
      <c r="R568" s="158">
        <f t="shared" si="60"/>
        <v>41.914285714285711</v>
      </c>
    </row>
    <row r="569" spans="1:18" ht="104.1" customHeight="1">
      <c r="A569" s="163">
        <v>554</v>
      </c>
      <c r="B569" s="143">
        <v>7158</v>
      </c>
      <c r="C569" s="144" t="s">
        <v>945</v>
      </c>
      <c r="D569" s="144"/>
      <c r="E569" s="145" t="s">
        <v>2526</v>
      </c>
      <c r="F569" s="146" t="s">
        <v>946</v>
      </c>
      <c r="G569" s="147" t="s">
        <v>947</v>
      </c>
      <c r="H569" s="148" t="str">
        <f t="shared" si="61"/>
        <v>фото1</v>
      </c>
      <c r="I569" s="149" t="s">
        <v>2597</v>
      </c>
      <c r="J569" s="150" t="s">
        <v>238</v>
      </c>
      <c r="K569" s="151">
        <v>5</v>
      </c>
      <c r="L569" s="152">
        <v>265.10000000000002</v>
      </c>
      <c r="M569" s="153">
        <v>1</v>
      </c>
      <c r="N569" s="159"/>
      <c r="O569" s="155">
        <f t="shared" si="59"/>
        <v>0</v>
      </c>
      <c r="P569" s="156">
        <v>4607109948026</v>
      </c>
      <c r="Q569" s="160"/>
      <c r="R569" s="158">
        <f t="shared" si="60"/>
        <v>53.02</v>
      </c>
    </row>
    <row r="570" spans="1:18" ht="104.1" customHeight="1">
      <c r="A570" s="163">
        <v>555</v>
      </c>
      <c r="B570" s="143">
        <v>1529</v>
      </c>
      <c r="C570" s="144" t="s">
        <v>360</v>
      </c>
      <c r="D570" s="144"/>
      <c r="E570" s="145" t="s">
        <v>2526</v>
      </c>
      <c r="F570" s="146" t="s">
        <v>206</v>
      </c>
      <c r="G570" s="147" t="s">
        <v>205</v>
      </c>
      <c r="H570" s="148" t="str">
        <f t="shared" si="61"/>
        <v>фото1</v>
      </c>
      <c r="I570" s="149" t="s">
        <v>2598</v>
      </c>
      <c r="J570" s="150" t="s">
        <v>238</v>
      </c>
      <c r="K570" s="151">
        <v>5</v>
      </c>
      <c r="L570" s="152">
        <v>264.5</v>
      </c>
      <c r="M570" s="153">
        <v>1</v>
      </c>
      <c r="N570" s="159"/>
      <c r="O570" s="155">
        <f t="shared" si="59"/>
        <v>0</v>
      </c>
      <c r="P570" s="156">
        <v>4607109964279</v>
      </c>
      <c r="Q570" s="160"/>
      <c r="R570" s="158">
        <f t="shared" si="60"/>
        <v>52.9</v>
      </c>
    </row>
    <row r="571" spans="1:18" ht="104.1" customHeight="1">
      <c r="A571" s="163">
        <v>556</v>
      </c>
      <c r="B571" s="143">
        <v>7190</v>
      </c>
      <c r="C571" s="144" t="s">
        <v>948</v>
      </c>
      <c r="D571" s="144"/>
      <c r="E571" s="145" t="s">
        <v>2526</v>
      </c>
      <c r="F571" s="146" t="s">
        <v>949</v>
      </c>
      <c r="G571" s="147" t="s">
        <v>950</v>
      </c>
      <c r="H571" s="148" t="str">
        <f t="shared" si="61"/>
        <v>фото1</v>
      </c>
      <c r="I571" s="149" t="s">
        <v>2599</v>
      </c>
      <c r="J571" s="150" t="s">
        <v>236</v>
      </c>
      <c r="K571" s="151">
        <v>5</v>
      </c>
      <c r="L571" s="152">
        <v>217.3</v>
      </c>
      <c r="M571" s="153">
        <v>1</v>
      </c>
      <c r="N571" s="159"/>
      <c r="O571" s="155">
        <f t="shared" si="59"/>
        <v>0</v>
      </c>
      <c r="P571" s="156">
        <v>4607109980002</v>
      </c>
      <c r="Q571" s="160"/>
      <c r="R571" s="158">
        <f t="shared" si="60"/>
        <v>43.46</v>
      </c>
    </row>
    <row r="572" spans="1:18" ht="104.1" customHeight="1">
      <c r="A572" s="163">
        <v>557</v>
      </c>
      <c r="B572" s="143">
        <v>1506</v>
      </c>
      <c r="C572" s="144" t="s">
        <v>951</v>
      </c>
      <c r="D572" s="144"/>
      <c r="E572" s="145" t="s">
        <v>2526</v>
      </c>
      <c r="F572" s="146" t="s">
        <v>952</v>
      </c>
      <c r="G572" s="147" t="s">
        <v>953</v>
      </c>
      <c r="H572" s="148" t="str">
        <f t="shared" si="61"/>
        <v>фото1</v>
      </c>
      <c r="I572" s="149" t="s">
        <v>2600</v>
      </c>
      <c r="J572" s="150" t="s">
        <v>239</v>
      </c>
      <c r="K572" s="151">
        <v>7</v>
      </c>
      <c r="L572" s="152">
        <v>276.3</v>
      </c>
      <c r="M572" s="153">
        <v>1</v>
      </c>
      <c r="N572" s="159"/>
      <c r="O572" s="155">
        <f t="shared" si="59"/>
        <v>0</v>
      </c>
      <c r="P572" s="156">
        <v>4607109980248</v>
      </c>
      <c r="Q572" s="160"/>
      <c r="R572" s="158">
        <f t="shared" si="60"/>
        <v>39.471428571428575</v>
      </c>
    </row>
    <row r="573" spans="1:18" ht="104.1" customHeight="1">
      <c r="A573" s="163">
        <v>558</v>
      </c>
      <c r="B573" s="143">
        <v>1436</v>
      </c>
      <c r="C573" s="144" t="s">
        <v>2601</v>
      </c>
      <c r="D573" s="144"/>
      <c r="E573" s="145" t="s">
        <v>2526</v>
      </c>
      <c r="F573" s="146" t="s">
        <v>2602</v>
      </c>
      <c r="G573" s="147" t="s">
        <v>2603</v>
      </c>
      <c r="H573" s="148" t="str">
        <f t="shared" si="61"/>
        <v>фото1</v>
      </c>
      <c r="I573" s="149" t="s">
        <v>2604</v>
      </c>
      <c r="J573" s="150" t="s">
        <v>238</v>
      </c>
      <c r="K573" s="151">
        <v>7</v>
      </c>
      <c r="L573" s="152">
        <v>274.89999999999998</v>
      </c>
      <c r="M573" s="153">
        <v>1</v>
      </c>
      <c r="N573" s="159"/>
      <c r="O573" s="155">
        <f t="shared" si="59"/>
        <v>0</v>
      </c>
      <c r="P573" s="156">
        <v>4607109964286</v>
      </c>
      <c r="Q573" s="160"/>
      <c r="R573" s="158">
        <f t="shared" si="60"/>
        <v>39.271428571428565</v>
      </c>
    </row>
    <row r="574" spans="1:18" ht="104.1" customHeight="1">
      <c r="A574" s="163">
        <v>559</v>
      </c>
      <c r="B574" s="143">
        <v>7159</v>
      </c>
      <c r="C574" s="144" t="s">
        <v>1211</v>
      </c>
      <c r="D574" s="144"/>
      <c r="E574" s="145" t="s">
        <v>2526</v>
      </c>
      <c r="F574" s="146" t="s">
        <v>1135</v>
      </c>
      <c r="G574" s="147" t="s">
        <v>1136</v>
      </c>
      <c r="H574" s="148" t="str">
        <f t="shared" si="61"/>
        <v>фото1</v>
      </c>
      <c r="I574" s="149" t="s">
        <v>2605</v>
      </c>
      <c r="J574" s="150" t="s">
        <v>239</v>
      </c>
      <c r="K574" s="151">
        <v>5</v>
      </c>
      <c r="L574" s="152">
        <v>266.10000000000002</v>
      </c>
      <c r="M574" s="153">
        <v>1</v>
      </c>
      <c r="N574" s="159"/>
      <c r="O574" s="155">
        <f t="shared" si="59"/>
        <v>0</v>
      </c>
      <c r="P574" s="156">
        <v>4607109948033</v>
      </c>
      <c r="Q574" s="160"/>
      <c r="R574" s="158">
        <f t="shared" si="60"/>
        <v>53.220000000000006</v>
      </c>
    </row>
    <row r="575" spans="1:18" ht="104.1" customHeight="1">
      <c r="A575" s="163">
        <v>560</v>
      </c>
      <c r="B575" s="143">
        <v>13611</v>
      </c>
      <c r="C575" s="144" t="s">
        <v>2606</v>
      </c>
      <c r="D575" s="144"/>
      <c r="E575" s="145" t="s">
        <v>2526</v>
      </c>
      <c r="F575" s="146" t="s">
        <v>2607</v>
      </c>
      <c r="G575" s="147" t="s">
        <v>2608</v>
      </c>
      <c r="H575" s="148" t="str">
        <f t="shared" si="61"/>
        <v>фото1</v>
      </c>
      <c r="I575" s="149" t="s">
        <v>2018</v>
      </c>
      <c r="J575" s="150" t="s">
        <v>239</v>
      </c>
      <c r="K575" s="151">
        <v>3</v>
      </c>
      <c r="L575" s="152">
        <v>137.80000000000001</v>
      </c>
      <c r="M575" s="153">
        <v>1</v>
      </c>
      <c r="N575" s="159"/>
      <c r="O575" s="155">
        <f t="shared" si="59"/>
        <v>0</v>
      </c>
      <c r="P575" s="156">
        <v>4607109919668</v>
      </c>
      <c r="Q575" s="157">
        <v>2020</v>
      </c>
      <c r="R575" s="158">
        <f t="shared" si="60"/>
        <v>45.933333333333337</v>
      </c>
    </row>
    <row r="576" spans="1:18" ht="104.1" customHeight="1">
      <c r="A576" s="163">
        <v>561</v>
      </c>
      <c r="B576" s="143">
        <v>13612</v>
      </c>
      <c r="C576" s="144" t="s">
        <v>1545</v>
      </c>
      <c r="D576" s="144"/>
      <c r="E576" s="145" t="s">
        <v>2526</v>
      </c>
      <c r="F576" s="146" t="s">
        <v>1546</v>
      </c>
      <c r="G576" s="147" t="s">
        <v>1547</v>
      </c>
      <c r="H576" s="148" t="str">
        <f t="shared" si="61"/>
        <v>фото1</v>
      </c>
      <c r="I576" s="149" t="s">
        <v>2609</v>
      </c>
      <c r="J576" s="150" t="s">
        <v>239</v>
      </c>
      <c r="K576" s="151">
        <v>5</v>
      </c>
      <c r="L576" s="152">
        <v>238.3</v>
      </c>
      <c r="M576" s="153">
        <v>1</v>
      </c>
      <c r="N576" s="159"/>
      <c r="O576" s="155">
        <f t="shared" si="59"/>
        <v>0</v>
      </c>
      <c r="P576" s="156">
        <v>4607109919651</v>
      </c>
      <c r="Q576" s="157">
        <v>2020</v>
      </c>
      <c r="R576" s="158">
        <f t="shared" si="60"/>
        <v>47.660000000000004</v>
      </c>
    </row>
    <row r="577" spans="1:18" ht="104.1" customHeight="1">
      <c r="A577" s="163">
        <v>562</v>
      </c>
      <c r="B577" s="143">
        <v>3051</v>
      </c>
      <c r="C577" s="144" t="s">
        <v>954</v>
      </c>
      <c r="D577" s="144"/>
      <c r="E577" s="145" t="s">
        <v>2526</v>
      </c>
      <c r="F577" s="146" t="s">
        <v>713</v>
      </c>
      <c r="G577" s="147" t="s">
        <v>714</v>
      </c>
      <c r="H577" s="148" t="str">
        <f t="shared" si="61"/>
        <v>фото1</v>
      </c>
      <c r="I577" s="149" t="s">
        <v>2610</v>
      </c>
      <c r="J577" s="150" t="s">
        <v>238</v>
      </c>
      <c r="K577" s="151">
        <v>7</v>
      </c>
      <c r="L577" s="152">
        <v>262.60000000000002</v>
      </c>
      <c r="M577" s="153">
        <v>1</v>
      </c>
      <c r="N577" s="159"/>
      <c r="O577" s="155">
        <f t="shared" si="59"/>
        <v>0</v>
      </c>
      <c r="P577" s="156">
        <v>4607109959787</v>
      </c>
      <c r="Q577" s="160"/>
      <c r="R577" s="158">
        <f t="shared" si="60"/>
        <v>37.51428571428572</v>
      </c>
    </row>
    <row r="578" spans="1:18" ht="104.1" customHeight="1">
      <c r="A578" s="163">
        <v>563</v>
      </c>
      <c r="B578" s="143">
        <v>470</v>
      </c>
      <c r="C578" s="144" t="s">
        <v>361</v>
      </c>
      <c r="D578" s="144"/>
      <c r="E578" s="145" t="s">
        <v>2526</v>
      </c>
      <c r="F578" s="146" t="s">
        <v>208</v>
      </c>
      <c r="G578" s="147" t="s">
        <v>207</v>
      </c>
      <c r="H578" s="148" t="str">
        <f t="shared" si="61"/>
        <v>фото1</v>
      </c>
      <c r="I578" s="149" t="s">
        <v>2611</v>
      </c>
      <c r="J578" s="150" t="s">
        <v>238</v>
      </c>
      <c r="K578" s="151">
        <v>5</v>
      </c>
      <c r="L578" s="152">
        <v>232.5</v>
      </c>
      <c r="M578" s="153">
        <v>1</v>
      </c>
      <c r="N578" s="159"/>
      <c r="O578" s="155">
        <f t="shared" si="59"/>
        <v>0</v>
      </c>
      <c r="P578" s="156">
        <v>4607109962138</v>
      </c>
      <c r="Q578" s="160"/>
      <c r="R578" s="158">
        <f t="shared" si="60"/>
        <v>46.5</v>
      </c>
    </row>
    <row r="579" spans="1:18" ht="104.1" customHeight="1">
      <c r="A579" s="163">
        <v>564</v>
      </c>
      <c r="B579" s="143">
        <v>2221</v>
      </c>
      <c r="C579" s="144" t="s">
        <v>715</v>
      </c>
      <c r="D579" s="144"/>
      <c r="E579" s="145" t="s">
        <v>2526</v>
      </c>
      <c r="F579" s="146" t="s">
        <v>716</v>
      </c>
      <c r="G579" s="147" t="s">
        <v>717</v>
      </c>
      <c r="H579" s="148" t="str">
        <f t="shared" si="61"/>
        <v>фото1</v>
      </c>
      <c r="I579" s="149" t="s">
        <v>2612</v>
      </c>
      <c r="J579" s="150" t="s">
        <v>239</v>
      </c>
      <c r="K579" s="151">
        <v>7</v>
      </c>
      <c r="L579" s="152">
        <v>333.3</v>
      </c>
      <c r="M579" s="153">
        <v>1</v>
      </c>
      <c r="N579" s="159"/>
      <c r="O579" s="155">
        <f t="shared" si="59"/>
        <v>0</v>
      </c>
      <c r="P579" s="156">
        <v>4607109929544</v>
      </c>
      <c r="Q579" s="160"/>
      <c r="R579" s="158">
        <f t="shared" si="60"/>
        <v>47.614285714285714</v>
      </c>
    </row>
    <row r="580" spans="1:18" ht="104.1" customHeight="1">
      <c r="A580" s="163">
        <v>565</v>
      </c>
      <c r="B580" s="143">
        <v>5377</v>
      </c>
      <c r="C580" s="144" t="s">
        <v>718</v>
      </c>
      <c r="D580" s="144"/>
      <c r="E580" s="145" t="s">
        <v>2526</v>
      </c>
      <c r="F580" s="146" t="s">
        <v>719</v>
      </c>
      <c r="G580" s="147" t="s">
        <v>720</v>
      </c>
      <c r="H580" s="148" t="str">
        <f t="shared" si="61"/>
        <v>фото1</v>
      </c>
      <c r="I580" s="149" t="s">
        <v>2613</v>
      </c>
      <c r="J580" s="150" t="s">
        <v>239</v>
      </c>
      <c r="K580" s="151">
        <v>5</v>
      </c>
      <c r="L580" s="152">
        <v>209.1</v>
      </c>
      <c r="M580" s="153">
        <v>1</v>
      </c>
      <c r="N580" s="159"/>
      <c r="O580" s="155">
        <f t="shared" si="59"/>
        <v>0</v>
      </c>
      <c r="P580" s="156">
        <v>4607109937464</v>
      </c>
      <c r="Q580" s="160"/>
      <c r="R580" s="158">
        <f t="shared" si="60"/>
        <v>41.82</v>
      </c>
    </row>
    <row r="581" spans="1:18" ht="104.1" customHeight="1">
      <c r="A581" s="163">
        <v>566</v>
      </c>
      <c r="B581" s="143">
        <v>4364</v>
      </c>
      <c r="C581" s="144" t="s">
        <v>955</v>
      </c>
      <c r="D581" s="144"/>
      <c r="E581" s="145" t="s">
        <v>2526</v>
      </c>
      <c r="F581" s="146" t="s">
        <v>956</v>
      </c>
      <c r="G581" s="147" t="s">
        <v>957</v>
      </c>
      <c r="H581" s="148" t="str">
        <f t="shared" si="61"/>
        <v>фото1</v>
      </c>
      <c r="I581" s="149" t="s">
        <v>2614</v>
      </c>
      <c r="J581" s="150" t="s">
        <v>238</v>
      </c>
      <c r="K581" s="151">
        <v>5</v>
      </c>
      <c r="L581" s="152">
        <v>265.10000000000002</v>
      </c>
      <c r="M581" s="153">
        <v>1</v>
      </c>
      <c r="N581" s="159"/>
      <c r="O581" s="155">
        <f t="shared" si="59"/>
        <v>0</v>
      </c>
      <c r="P581" s="156">
        <v>4607109987858</v>
      </c>
      <c r="Q581" s="160"/>
      <c r="R581" s="158">
        <f t="shared" si="60"/>
        <v>53.02</v>
      </c>
    </row>
    <row r="582" spans="1:18" ht="104.1" customHeight="1">
      <c r="A582" s="163">
        <v>567</v>
      </c>
      <c r="B582" s="143">
        <v>1460</v>
      </c>
      <c r="C582" s="144" t="s">
        <v>362</v>
      </c>
      <c r="D582" s="144"/>
      <c r="E582" s="145" t="s">
        <v>2526</v>
      </c>
      <c r="F582" s="146" t="s">
        <v>178</v>
      </c>
      <c r="G582" s="147" t="s">
        <v>177</v>
      </c>
      <c r="H582" s="148" t="str">
        <f t="shared" si="61"/>
        <v>фото1</v>
      </c>
      <c r="I582" s="149" t="s">
        <v>2615</v>
      </c>
      <c r="J582" s="150" t="s">
        <v>238</v>
      </c>
      <c r="K582" s="151">
        <v>7</v>
      </c>
      <c r="L582" s="152">
        <v>262.60000000000002</v>
      </c>
      <c r="M582" s="153">
        <v>1</v>
      </c>
      <c r="N582" s="159"/>
      <c r="O582" s="155">
        <f t="shared" si="59"/>
        <v>0</v>
      </c>
      <c r="P582" s="156">
        <v>4607109964293</v>
      </c>
      <c r="Q582" s="160"/>
      <c r="R582" s="158">
        <f t="shared" si="60"/>
        <v>37.51428571428572</v>
      </c>
    </row>
    <row r="583" spans="1:18" ht="104.1" customHeight="1">
      <c r="A583" s="163">
        <v>568</v>
      </c>
      <c r="B583" s="143">
        <v>3055</v>
      </c>
      <c r="C583" s="144" t="s">
        <v>363</v>
      </c>
      <c r="D583" s="144"/>
      <c r="E583" s="145" t="s">
        <v>2526</v>
      </c>
      <c r="F583" s="146" t="s">
        <v>180</v>
      </c>
      <c r="G583" s="147" t="s">
        <v>179</v>
      </c>
      <c r="H583" s="148" t="str">
        <f t="shared" si="61"/>
        <v>фото1</v>
      </c>
      <c r="I583" s="149" t="s">
        <v>2616</v>
      </c>
      <c r="J583" s="150" t="s">
        <v>238</v>
      </c>
      <c r="K583" s="151">
        <v>5</v>
      </c>
      <c r="L583" s="152">
        <v>264.5</v>
      </c>
      <c r="M583" s="153">
        <v>1</v>
      </c>
      <c r="N583" s="159"/>
      <c r="O583" s="155">
        <f t="shared" si="59"/>
        <v>0</v>
      </c>
      <c r="P583" s="156">
        <v>4607109959824</v>
      </c>
      <c r="Q583" s="160"/>
      <c r="R583" s="158">
        <f t="shared" si="60"/>
        <v>52.9</v>
      </c>
    </row>
    <row r="584" spans="1:18" ht="104.1" customHeight="1">
      <c r="A584" s="163">
        <v>569</v>
      </c>
      <c r="B584" s="143">
        <v>13613</v>
      </c>
      <c r="C584" s="144" t="s">
        <v>1548</v>
      </c>
      <c r="D584" s="144"/>
      <c r="E584" s="145" t="s">
        <v>2526</v>
      </c>
      <c r="F584" s="146" t="s">
        <v>1549</v>
      </c>
      <c r="G584" s="147" t="s">
        <v>1550</v>
      </c>
      <c r="H584" s="148" t="str">
        <f t="shared" si="61"/>
        <v>фото1</v>
      </c>
      <c r="I584" s="149" t="s">
        <v>2617</v>
      </c>
      <c r="J584" s="150" t="s">
        <v>239</v>
      </c>
      <c r="K584" s="151">
        <v>5</v>
      </c>
      <c r="L584" s="152">
        <v>229.5</v>
      </c>
      <c r="M584" s="153">
        <v>1</v>
      </c>
      <c r="N584" s="159"/>
      <c r="O584" s="155">
        <f t="shared" si="59"/>
        <v>0</v>
      </c>
      <c r="P584" s="156">
        <v>4607109919644</v>
      </c>
      <c r="Q584" s="157">
        <v>2020</v>
      </c>
      <c r="R584" s="158">
        <f t="shared" si="60"/>
        <v>45.9</v>
      </c>
    </row>
    <row r="585" spans="1:18" ht="104.1" customHeight="1">
      <c r="A585" s="163">
        <v>570</v>
      </c>
      <c r="B585" s="143">
        <v>7165</v>
      </c>
      <c r="C585" s="144" t="s">
        <v>1212</v>
      </c>
      <c r="D585" s="144"/>
      <c r="E585" s="145" t="s">
        <v>2526</v>
      </c>
      <c r="F585" s="146" t="s">
        <v>1137</v>
      </c>
      <c r="G585" s="147" t="s">
        <v>1138</v>
      </c>
      <c r="H585" s="148" t="str">
        <f t="shared" si="61"/>
        <v>фото1</v>
      </c>
      <c r="I585" s="149" t="s">
        <v>2618</v>
      </c>
      <c r="J585" s="150" t="s">
        <v>236</v>
      </c>
      <c r="K585" s="151">
        <v>3</v>
      </c>
      <c r="L585" s="152">
        <v>124.2</v>
      </c>
      <c r="M585" s="153">
        <v>1</v>
      </c>
      <c r="N585" s="159"/>
      <c r="O585" s="155">
        <f t="shared" si="59"/>
        <v>0</v>
      </c>
      <c r="P585" s="156">
        <v>4607109948095</v>
      </c>
      <c r="Q585" s="160"/>
      <c r="R585" s="158">
        <f t="shared" si="60"/>
        <v>41.4</v>
      </c>
    </row>
    <row r="586" spans="1:18" ht="104.1" customHeight="1">
      <c r="A586" s="163">
        <v>571</v>
      </c>
      <c r="B586" s="143">
        <v>2832</v>
      </c>
      <c r="C586" s="144" t="s">
        <v>1551</v>
      </c>
      <c r="D586" s="144"/>
      <c r="E586" s="145" t="s">
        <v>2526</v>
      </c>
      <c r="F586" s="146" t="s">
        <v>1552</v>
      </c>
      <c r="G586" s="147" t="s">
        <v>1553</v>
      </c>
      <c r="H586" s="148" t="str">
        <f t="shared" si="61"/>
        <v>фото1</v>
      </c>
      <c r="I586" s="149" t="s">
        <v>2619</v>
      </c>
      <c r="J586" s="150" t="s">
        <v>239</v>
      </c>
      <c r="K586" s="151">
        <v>1</v>
      </c>
      <c r="L586" s="152">
        <v>51.9</v>
      </c>
      <c r="M586" s="153">
        <v>1</v>
      </c>
      <c r="N586" s="159"/>
      <c r="O586" s="155">
        <f t="shared" si="59"/>
        <v>0</v>
      </c>
      <c r="P586" s="156">
        <v>4607109929537</v>
      </c>
      <c r="Q586" s="160"/>
      <c r="R586" s="158">
        <f t="shared" si="60"/>
        <v>51.9</v>
      </c>
    </row>
    <row r="587" spans="1:18" ht="104.1" customHeight="1">
      <c r="A587" s="163">
        <v>572</v>
      </c>
      <c r="B587" s="143">
        <v>1473</v>
      </c>
      <c r="C587" s="144" t="s">
        <v>364</v>
      </c>
      <c r="D587" s="144"/>
      <c r="E587" s="145" t="s">
        <v>2526</v>
      </c>
      <c r="F587" s="146" t="s">
        <v>182</v>
      </c>
      <c r="G587" s="147" t="s">
        <v>181</v>
      </c>
      <c r="H587" s="148" t="str">
        <f t="shared" si="61"/>
        <v>фото1</v>
      </c>
      <c r="I587" s="149" t="s">
        <v>2620</v>
      </c>
      <c r="J587" s="150" t="s">
        <v>238</v>
      </c>
      <c r="K587" s="151">
        <v>5</v>
      </c>
      <c r="L587" s="152">
        <v>264.5</v>
      </c>
      <c r="M587" s="153">
        <v>1</v>
      </c>
      <c r="N587" s="159"/>
      <c r="O587" s="155">
        <f t="shared" si="59"/>
        <v>0</v>
      </c>
      <c r="P587" s="156">
        <v>4607109964316</v>
      </c>
      <c r="Q587" s="160"/>
      <c r="R587" s="158">
        <f t="shared" si="60"/>
        <v>52.9</v>
      </c>
    </row>
    <row r="588" spans="1:18" ht="104.1" customHeight="1">
      <c r="A588" s="163">
        <v>573</v>
      </c>
      <c r="B588" s="143">
        <v>5378</v>
      </c>
      <c r="C588" s="144" t="s">
        <v>958</v>
      </c>
      <c r="D588" s="144"/>
      <c r="E588" s="145" t="s">
        <v>2526</v>
      </c>
      <c r="F588" s="146" t="s">
        <v>959</v>
      </c>
      <c r="G588" s="147" t="s">
        <v>960</v>
      </c>
      <c r="H588" s="148" t="str">
        <f t="shared" si="61"/>
        <v>фото1</v>
      </c>
      <c r="I588" s="149" t="s">
        <v>2621</v>
      </c>
      <c r="J588" s="150" t="s">
        <v>238</v>
      </c>
      <c r="K588" s="151">
        <v>7</v>
      </c>
      <c r="L588" s="152">
        <v>274.89999999999998</v>
      </c>
      <c r="M588" s="153">
        <v>1</v>
      </c>
      <c r="N588" s="159"/>
      <c r="O588" s="155">
        <f t="shared" si="59"/>
        <v>0</v>
      </c>
      <c r="P588" s="156">
        <v>4607109937457</v>
      </c>
      <c r="Q588" s="160"/>
      <c r="R588" s="158">
        <f t="shared" si="60"/>
        <v>39.271428571428565</v>
      </c>
    </row>
    <row r="589" spans="1:18" ht="104.1" customHeight="1">
      <c r="A589" s="163">
        <v>574</v>
      </c>
      <c r="B589" s="143">
        <v>5380</v>
      </c>
      <c r="C589" s="144" t="s">
        <v>961</v>
      </c>
      <c r="D589" s="144"/>
      <c r="E589" s="145" t="s">
        <v>2526</v>
      </c>
      <c r="F589" s="146" t="s">
        <v>962</v>
      </c>
      <c r="G589" s="147" t="s">
        <v>963</v>
      </c>
      <c r="H589" s="148" t="str">
        <f t="shared" ref="H589:H620" si="62">HYPERLINK("http://www.gardenbulbs.ru/images/Lilium_CL/thumbnails/"&amp;C589&amp;".jpg","фото1")</f>
        <v>фото1</v>
      </c>
      <c r="I589" s="149" t="s">
        <v>2622</v>
      </c>
      <c r="J589" s="150" t="s">
        <v>238</v>
      </c>
      <c r="K589" s="151">
        <v>5</v>
      </c>
      <c r="L589" s="152">
        <v>264.5</v>
      </c>
      <c r="M589" s="153">
        <v>1</v>
      </c>
      <c r="N589" s="159"/>
      <c r="O589" s="155">
        <f t="shared" ref="O589:O632" si="63">IF(ISERROR(L589*N589),0,L589*N589)</f>
        <v>0</v>
      </c>
      <c r="P589" s="156">
        <v>4607109937433</v>
      </c>
      <c r="Q589" s="160"/>
      <c r="R589" s="158">
        <f t="shared" ref="R589:R632" si="64">L589/K589</f>
        <v>52.9</v>
      </c>
    </row>
    <row r="590" spans="1:18" ht="104.1" customHeight="1">
      <c r="A590" s="163">
        <v>575</v>
      </c>
      <c r="B590" s="143">
        <v>4365</v>
      </c>
      <c r="C590" s="144" t="s">
        <v>471</v>
      </c>
      <c r="D590" s="144"/>
      <c r="E590" s="145" t="s">
        <v>2526</v>
      </c>
      <c r="F590" s="146" t="s">
        <v>72</v>
      </c>
      <c r="G590" s="147" t="s">
        <v>73</v>
      </c>
      <c r="H590" s="148" t="str">
        <f t="shared" si="62"/>
        <v>фото1</v>
      </c>
      <c r="I590" s="149" t="s">
        <v>2623</v>
      </c>
      <c r="J590" s="150" t="s">
        <v>238</v>
      </c>
      <c r="K590" s="151">
        <v>5</v>
      </c>
      <c r="L590" s="152">
        <v>260.39999999999998</v>
      </c>
      <c r="M590" s="153">
        <v>1</v>
      </c>
      <c r="N590" s="159"/>
      <c r="O590" s="155">
        <f t="shared" si="63"/>
        <v>0</v>
      </c>
      <c r="P590" s="156">
        <v>4607109987865</v>
      </c>
      <c r="Q590" s="160"/>
      <c r="R590" s="158">
        <f t="shared" si="64"/>
        <v>52.08</v>
      </c>
    </row>
    <row r="591" spans="1:18" ht="104.1" customHeight="1">
      <c r="A591" s="163">
        <v>576</v>
      </c>
      <c r="B591" s="143">
        <v>7167</v>
      </c>
      <c r="C591" s="144" t="s">
        <v>472</v>
      </c>
      <c r="D591" s="144"/>
      <c r="E591" s="145" t="s">
        <v>2526</v>
      </c>
      <c r="F591" s="146" t="s">
        <v>441</v>
      </c>
      <c r="G591" s="147" t="s">
        <v>442</v>
      </c>
      <c r="H591" s="148" t="str">
        <f t="shared" si="62"/>
        <v>фото1</v>
      </c>
      <c r="I591" s="149" t="s">
        <v>2624</v>
      </c>
      <c r="J591" s="150" t="s">
        <v>238</v>
      </c>
      <c r="K591" s="151">
        <v>5</v>
      </c>
      <c r="L591" s="152">
        <v>260.39999999999998</v>
      </c>
      <c r="M591" s="153">
        <v>1</v>
      </c>
      <c r="N591" s="159"/>
      <c r="O591" s="155">
        <f t="shared" si="63"/>
        <v>0</v>
      </c>
      <c r="P591" s="156">
        <v>4607109948118</v>
      </c>
      <c r="Q591" s="160"/>
      <c r="R591" s="158">
        <f t="shared" si="64"/>
        <v>52.08</v>
      </c>
    </row>
    <row r="592" spans="1:18" ht="104.1" customHeight="1">
      <c r="A592" s="163">
        <v>577</v>
      </c>
      <c r="B592" s="143">
        <v>3056</v>
      </c>
      <c r="C592" s="144" t="s">
        <v>365</v>
      </c>
      <c r="D592" s="144"/>
      <c r="E592" s="145" t="s">
        <v>2526</v>
      </c>
      <c r="F592" s="146" t="s">
        <v>184</v>
      </c>
      <c r="G592" s="147" t="s">
        <v>183</v>
      </c>
      <c r="H592" s="148" t="str">
        <f t="shared" si="62"/>
        <v>фото1</v>
      </c>
      <c r="I592" s="149" t="s">
        <v>2625</v>
      </c>
      <c r="J592" s="150" t="s">
        <v>238</v>
      </c>
      <c r="K592" s="151">
        <v>7</v>
      </c>
      <c r="L592" s="152">
        <v>225.3</v>
      </c>
      <c r="M592" s="153">
        <v>1</v>
      </c>
      <c r="N592" s="159"/>
      <c r="O592" s="155">
        <f t="shared" si="63"/>
        <v>0</v>
      </c>
      <c r="P592" s="156">
        <v>4607109959831</v>
      </c>
      <c r="Q592" s="160"/>
      <c r="R592" s="158">
        <f t="shared" si="64"/>
        <v>32.18571428571429</v>
      </c>
    </row>
    <row r="593" spans="1:18" ht="104.1" customHeight="1">
      <c r="A593" s="163">
        <v>578</v>
      </c>
      <c r="B593" s="143">
        <v>16500</v>
      </c>
      <c r="C593" s="144" t="s">
        <v>2626</v>
      </c>
      <c r="D593" s="144"/>
      <c r="E593" s="145" t="s">
        <v>2526</v>
      </c>
      <c r="F593" s="146" t="s">
        <v>2627</v>
      </c>
      <c r="G593" s="147" t="s">
        <v>2628</v>
      </c>
      <c r="H593" s="148" t="str">
        <f t="shared" si="62"/>
        <v>фото1</v>
      </c>
      <c r="I593" s="149" t="s">
        <v>2629</v>
      </c>
      <c r="J593" s="150" t="s">
        <v>270</v>
      </c>
      <c r="K593" s="151">
        <v>3</v>
      </c>
      <c r="L593" s="152">
        <v>184.1</v>
      </c>
      <c r="M593" s="153">
        <v>1</v>
      </c>
      <c r="N593" s="159"/>
      <c r="O593" s="155">
        <f t="shared" si="63"/>
        <v>0</v>
      </c>
      <c r="P593" s="156">
        <v>4607109912881</v>
      </c>
      <c r="Q593" s="164" t="s">
        <v>249</v>
      </c>
      <c r="R593" s="158">
        <f t="shared" si="64"/>
        <v>61.366666666666667</v>
      </c>
    </row>
    <row r="594" spans="1:18" ht="104.1" customHeight="1">
      <c r="A594" s="163">
        <v>579</v>
      </c>
      <c r="B594" s="143">
        <v>440</v>
      </c>
      <c r="C594" s="144" t="s">
        <v>964</v>
      </c>
      <c r="D594" s="144"/>
      <c r="E594" s="145" t="s">
        <v>2526</v>
      </c>
      <c r="F594" s="146" t="s">
        <v>965</v>
      </c>
      <c r="G594" s="147" t="s">
        <v>185</v>
      </c>
      <c r="H594" s="148" t="str">
        <f t="shared" si="62"/>
        <v>фото1</v>
      </c>
      <c r="I594" s="149" t="s">
        <v>2630</v>
      </c>
      <c r="J594" s="150" t="s">
        <v>270</v>
      </c>
      <c r="K594" s="151">
        <v>5</v>
      </c>
      <c r="L594" s="152">
        <v>298.7</v>
      </c>
      <c r="M594" s="153">
        <v>1</v>
      </c>
      <c r="N594" s="159"/>
      <c r="O594" s="155">
        <f t="shared" si="63"/>
        <v>0</v>
      </c>
      <c r="P594" s="156">
        <v>4607109962145</v>
      </c>
      <c r="Q594" s="160"/>
      <c r="R594" s="158">
        <f t="shared" si="64"/>
        <v>59.739999999999995</v>
      </c>
    </row>
    <row r="595" spans="1:18" ht="104.1" customHeight="1">
      <c r="A595" s="163">
        <v>580</v>
      </c>
      <c r="B595" s="143">
        <v>3653</v>
      </c>
      <c r="C595" s="144" t="s">
        <v>366</v>
      </c>
      <c r="D595" s="144"/>
      <c r="E595" s="145" t="s">
        <v>2526</v>
      </c>
      <c r="F595" s="146" t="s">
        <v>721</v>
      </c>
      <c r="G595" s="147" t="s">
        <v>722</v>
      </c>
      <c r="H595" s="148" t="str">
        <f t="shared" si="62"/>
        <v>фото1</v>
      </c>
      <c r="I595" s="149" t="s">
        <v>2631</v>
      </c>
      <c r="J595" s="150" t="s">
        <v>238</v>
      </c>
      <c r="K595" s="151">
        <v>7</v>
      </c>
      <c r="L595" s="152">
        <v>225.3</v>
      </c>
      <c r="M595" s="153">
        <v>1</v>
      </c>
      <c r="N595" s="159"/>
      <c r="O595" s="155">
        <f t="shared" si="63"/>
        <v>0</v>
      </c>
      <c r="P595" s="156">
        <v>4607109971536</v>
      </c>
      <c r="Q595" s="160"/>
      <c r="R595" s="158">
        <f t="shared" si="64"/>
        <v>32.18571428571429</v>
      </c>
    </row>
    <row r="596" spans="1:18" ht="104.1" customHeight="1">
      <c r="A596" s="163">
        <v>581</v>
      </c>
      <c r="B596" s="143">
        <v>3057</v>
      </c>
      <c r="C596" s="144" t="s">
        <v>367</v>
      </c>
      <c r="D596" s="144"/>
      <c r="E596" s="145" t="s">
        <v>2526</v>
      </c>
      <c r="F596" s="146" t="s">
        <v>187</v>
      </c>
      <c r="G596" s="147" t="s">
        <v>186</v>
      </c>
      <c r="H596" s="148" t="str">
        <f t="shared" si="62"/>
        <v>фото1</v>
      </c>
      <c r="I596" s="149" t="s">
        <v>2632</v>
      </c>
      <c r="J596" s="150" t="s">
        <v>238</v>
      </c>
      <c r="K596" s="151">
        <v>5</v>
      </c>
      <c r="L596" s="152">
        <v>200</v>
      </c>
      <c r="M596" s="153">
        <v>1</v>
      </c>
      <c r="N596" s="159"/>
      <c r="O596" s="155">
        <f t="shared" si="63"/>
        <v>0</v>
      </c>
      <c r="P596" s="156">
        <v>4607109959848</v>
      </c>
      <c r="Q596" s="160"/>
      <c r="R596" s="158">
        <f t="shared" si="64"/>
        <v>40</v>
      </c>
    </row>
    <row r="597" spans="1:18" ht="104.1" customHeight="1">
      <c r="A597" s="163">
        <v>582</v>
      </c>
      <c r="B597" s="143">
        <v>13615</v>
      </c>
      <c r="C597" s="144" t="s">
        <v>1554</v>
      </c>
      <c r="D597" s="144"/>
      <c r="E597" s="145" t="s">
        <v>2526</v>
      </c>
      <c r="F597" s="146" t="s">
        <v>1555</v>
      </c>
      <c r="G597" s="147" t="s">
        <v>1556</v>
      </c>
      <c r="H597" s="148" t="str">
        <f t="shared" si="62"/>
        <v>фото1</v>
      </c>
      <c r="I597" s="149" t="s">
        <v>2633</v>
      </c>
      <c r="J597" s="150" t="s">
        <v>238</v>
      </c>
      <c r="K597" s="151">
        <v>5</v>
      </c>
      <c r="L597" s="152">
        <v>192.9</v>
      </c>
      <c r="M597" s="153">
        <v>1</v>
      </c>
      <c r="N597" s="159"/>
      <c r="O597" s="155">
        <f t="shared" si="63"/>
        <v>0</v>
      </c>
      <c r="P597" s="156">
        <v>4607109919620</v>
      </c>
      <c r="Q597" s="157">
        <v>2020</v>
      </c>
      <c r="R597" s="158">
        <f t="shared" si="64"/>
        <v>38.58</v>
      </c>
    </row>
    <row r="598" spans="1:18" ht="104.1" customHeight="1">
      <c r="A598" s="163">
        <v>583</v>
      </c>
      <c r="B598" s="143">
        <v>6626</v>
      </c>
      <c r="C598" s="144" t="s">
        <v>1213</v>
      </c>
      <c r="D598" s="144"/>
      <c r="E598" s="145" t="s">
        <v>2526</v>
      </c>
      <c r="F598" s="146" t="s">
        <v>1139</v>
      </c>
      <c r="G598" s="147" t="s">
        <v>1140</v>
      </c>
      <c r="H598" s="148" t="str">
        <f t="shared" si="62"/>
        <v>фото1</v>
      </c>
      <c r="I598" s="149" t="s">
        <v>2634</v>
      </c>
      <c r="J598" s="150" t="s">
        <v>238</v>
      </c>
      <c r="K598" s="151">
        <v>10</v>
      </c>
      <c r="L598" s="152">
        <v>311.60000000000002</v>
      </c>
      <c r="M598" s="153">
        <v>1</v>
      </c>
      <c r="N598" s="159"/>
      <c r="O598" s="155">
        <f t="shared" si="63"/>
        <v>0</v>
      </c>
      <c r="P598" s="156">
        <v>4607109937389</v>
      </c>
      <c r="Q598" s="160"/>
      <c r="R598" s="158">
        <f t="shared" si="64"/>
        <v>31.160000000000004</v>
      </c>
    </row>
    <row r="599" spans="1:18" ht="104.1" customHeight="1">
      <c r="A599" s="163">
        <v>584</v>
      </c>
      <c r="B599" s="143">
        <v>4367</v>
      </c>
      <c r="C599" s="144" t="s">
        <v>473</v>
      </c>
      <c r="D599" s="144"/>
      <c r="E599" s="145" t="s">
        <v>2526</v>
      </c>
      <c r="F599" s="146" t="s">
        <v>268</v>
      </c>
      <c r="G599" s="147" t="s">
        <v>269</v>
      </c>
      <c r="H599" s="148" t="str">
        <f t="shared" si="62"/>
        <v>фото1</v>
      </c>
      <c r="I599" s="149" t="s">
        <v>2635</v>
      </c>
      <c r="J599" s="150" t="s">
        <v>239</v>
      </c>
      <c r="K599" s="151">
        <v>7</v>
      </c>
      <c r="L599" s="152">
        <v>264.89999999999998</v>
      </c>
      <c r="M599" s="153">
        <v>1</v>
      </c>
      <c r="N599" s="159"/>
      <c r="O599" s="155">
        <f t="shared" si="63"/>
        <v>0</v>
      </c>
      <c r="P599" s="156">
        <v>4607109987889</v>
      </c>
      <c r="Q599" s="160"/>
      <c r="R599" s="158">
        <f t="shared" si="64"/>
        <v>37.842857142857142</v>
      </c>
    </row>
    <row r="600" spans="1:18" ht="104.1" customHeight="1">
      <c r="A600" s="163">
        <v>585</v>
      </c>
      <c r="B600" s="143">
        <v>166</v>
      </c>
      <c r="C600" s="144" t="s">
        <v>474</v>
      </c>
      <c r="D600" s="144"/>
      <c r="E600" s="145" t="s">
        <v>2526</v>
      </c>
      <c r="F600" s="146" t="s">
        <v>271</v>
      </c>
      <c r="G600" s="147" t="s">
        <v>272</v>
      </c>
      <c r="H600" s="148" t="str">
        <f t="shared" si="62"/>
        <v>фото1</v>
      </c>
      <c r="I600" s="149" t="s">
        <v>2636</v>
      </c>
      <c r="J600" s="150" t="s">
        <v>238</v>
      </c>
      <c r="K600" s="151">
        <v>5</v>
      </c>
      <c r="L600" s="152">
        <v>264.5</v>
      </c>
      <c r="M600" s="153">
        <v>1</v>
      </c>
      <c r="N600" s="159"/>
      <c r="O600" s="155">
        <f t="shared" si="63"/>
        <v>0</v>
      </c>
      <c r="P600" s="156">
        <v>4607109948149</v>
      </c>
      <c r="Q600" s="160"/>
      <c r="R600" s="158">
        <f t="shared" si="64"/>
        <v>52.9</v>
      </c>
    </row>
    <row r="601" spans="1:18" ht="104.1" customHeight="1">
      <c r="A601" s="163">
        <v>586</v>
      </c>
      <c r="B601" s="143">
        <v>5761</v>
      </c>
      <c r="C601" s="144" t="s">
        <v>1557</v>
      </c>
      <c r="D601" s="144"/>
      <c r="E601" s="145" t="s">
        <v>2526</v>
      </c>
      <c r="F601" s="146" t="s">
        <v>1558</v>
      </c>
      <c r="G601" s="147" t="s">
        <v>1559</v>
      </c>
      <c r="H601" s="148" t="str">
        <f t="shared" si="62"/>
        <v>фото1</v>
      </c>
      <c r="I601" s="149" t="s">
        <v>2637</v>
      </c>
      <c r="J601" s="150" t="s">
        <v>239</v>
      </c>
      <c r="K601" s="151">
        <v>7</v>
      </c>
      <c r="L601" s="152">
        <v>282</v>
      </c>
      <c r="M601" s="153">
        <v>1</v>
      </c>
      <c r="N601" s="159"/>
      <c r="O601" s="155">
        <f t="shared" si="63"/>
        <v>0</v>
      </c>
      <c r="P601" s="156">
        <v>4607109937372</v>
      </c>
      <c r="Q601" s="160"/>
      <c r="R601" s="158">
        <f t="shared" si="64"/>
        <v>40.285714285714285</v>
      </c>
    </row>
    <row r="602" spans="1:18" ht="104.1" customHeight="1">
      <c r="A602" s="163">
        <v>587</v>
      </c>
      <c r="B602" s="143">
        <v>3658</v>
      </c>
      <c r="C602" s="144" t="s">
        <v>368</v>
      </c>
      <c r="D602" s="144"/>
      <c r="E602" s="145" t="s">
        <v>2526</v>
      </c>
      <c r="F602" s="146" t="s">
        <v>1560</v>
      </c>
      <c r="G602" s="147" t="s">
        <v>188</v>
      </c>
      <c r="H602" s="148" t="str">
        <f t="shared" si="62"/>
        <v>фото1</v>
      </c>
      <c r="I602" s="149" t="s">
        <v>2638</v>
      </c>
      <c r="J602" s="150" t="s">
        <v>238</v>
      </c>
      <c r="K602" s="151">
        <v>7</v>
      </c>
      <c r="L602" s="152">
        <v>262.60000000000002</v>
      </c>
      <c r="M602" s="153">
        <v>1</v>
      </c>
      <c r="N602" s="159"/>
      <c r="O602" s="155">
        <f t="shared" si="63"/>
        <v>0</v>
      </c>
      <c r="P602" s="156">
        <v>4607109971550</v>
      </c>
      <c r="Q602" s="160"/>
      <c r="R602" s="158">
        <f t="shared" si="64"/>
        <v>37.51428571428572</v>
      </c>
    </row>
    <row r="603" spans="1:18" ht="104.1" customHeight="1">
      <c r="A603" s="163">
        <v>588</v>
      </c>
      <c r="B603" s="143">
        <v>7172</v>
      </c>
      <c r="C603" s="144" t="s">
        <v>1561</v>
      </c>
      <c r="D603" s="144"/>
      <c r="E603" s="145" t="s">
        <v>2526</v>
      </c>
      <c r="F603" s="146" t="s">
        <v>1562</v>
      </c>
      <c r="G603" s="147" t="s">
        <v>1563</v>
      </c>
      <c r="H603" s="148" t="str">
        <f t="shared" si="62"/>
        <v>фото1</v>
      </c>
      <c r="I603" s="149" t="s">
        <v>2639</v>
      </c>
      <c r="J603" s="150" t="s">
        <v>239</v>
      </c>
      <c r="K603" s="151">
        <v>5</v>
      </c>
      <c r="L603" s="152">
        <v>229.5</v>
      </c>
      <c r="M603" s="153">
        <v>1</v>
      </c>
      <c r="N603" s="159"/>
      <c r="O603" s="155">
        <f t="shared" si="63"/>
        <v>0</v>
      </c>
      <c r="P603" s="156">
        <v>4607109948163</v>
      </c>
      <c r="Q603" s="160"/>
      <c r="R603" s="158">
        <f t="shared" si="64"/>
        <v>45.9</v>
      </c>
    </row>
    <row r="604" spans="1:18" ht="104.1" customHeight="1">
      <c r="A604" s="163">
        <v>589</v>
      </c>
      <c r="B604" s="143">
        <v>3660</v>
      </c>
      <c r="C604" s="144" t="s">
        <v>966</v>
      </c>
      <c r="D604" s="144"/>
      <c r="E604" s="145" t="s">
        <v>2526</v>
      </c>
      <c r="F604" s="146" t="s">
        <v>967</v>
      </c>
      <c r="G604" s="147" t="s">
        <v>968</v>
      </c>
      <c r="H604" s="148" t="str">
        <f t="shared" si="62"/>
        <v>фото1</v>
      </c>
      <c r="I604" s="149" t="s">
        <v>2640</v>
      </c>
      <c r="J604" s="150" t="s">
        <v>238</v>
      </c>
      <c r="K604" s="151">
        <v>7</v>
      </c>
      <c r="L604" s="152">
        <v>262.60000000000002</v>
      </c>
      <c r="M604" s="153">
        <v>1</v>
      </c>
      <c r="N604" s="159"/>
      <c r="O604" s="155">
        <f t="shared" si="63"/>
        <v>0</v>
      </c>
      <c r="P604" s="156">
        <v>4607109971567</v>
      </c>
      <c r="Q604" s="160"/>
      <c r="R604" s="158">
        <f t="shared" si="64"/>
        <v>37.51428571428572</v>
      </c>
    </row>
    <row r="605" spans="1:18" ht="104.1" customHeight="1">
      <c r="A605" s="163">
        <v>590</v>
      </c>
      <c r="B605" s="143">
        <v>2815</v>
      </c>
      <c r="C605" s="144" t="s">
        <v>369</v>
      </c>
      <c r="D605" s="144"/>
      <c r="E605" s="145" t="s">
        <v>2526</v>
      </c>
      <c r="F605" s="146" t="s">
        <v>190</v>
      </c>
      <c r="G605" s="147" t="s">
        <v>189</v>
      </c>
      <c r="H605" s="148" t="str">
        <f t="shared" si="62"/>
        <v>фото1</v>
      </c>
      <c r="I605" s="149" t="s">
        <v>2641</v>
      </c>
      <c r="J605" s="150" t="s">
        <v>238</v>
      </c>
      <c r="K605" s="151">
        <v>7</v>
      </c>
      <c r="L605" s="152">
        <v>262.60000000000002</v>
      </c>
      <c r="M605" s="153">
        <v>1</v>
      </c>
      <c r="N605" s="159"/>
      <c r="O605" s="155">
        <f t="shared" si="63"/>
        <v>0</v>
      </c>
      <c r="P605" s="156">
        <v>4607109961049</v>
      </c>
      <c r="Q605" s="160"/>
      <c r="R605" s="158">
        <f t="shared" si="64"/>
        <v>37.51428571428572</v>
      </c>
    </row>
    <row r="606" spans="1:18" ht="104.1" customHeight="1">
      <c r="A606" s="163">
        <v>591</v>
      </c>
      <c r="B606" s="143">
        <v>10683</v>
      </c>
      <c r="C606" s="144" t="s">
        <v>1564</v>
      </c>
      <c r="D606" s="144"/>
      <c r="E606" s="145" t="s">
        <v>2526</v>
      </c>
      <c r="F606" s="146" t="s">
        <v>1565</v>
      </c>
      <c r="G606" s="147" t="s">
        <v>1566</v>
      </c>
      <c r="H606" s="148" t="str">
        <f t="shared" si="62"/>
        <v>фото1</v>
      </c>
      <c r="I606" s="149" t="s">
        <v>2642</v>
      </c>
      <c r="J606" s="150" t="s">
        <v>239</v>
      </c>
      <c r="K606" s="151">
        <v>5</v>
      </c>
      <c r="L606" s="152">
        <v>213.2</v>
      </c>
      <c r="M606" s="153">
        <v>1</v>
      </c>
      <c r="N606" s="159"/>
      <c r="O606" s="155">
        <f t="shared" si="63"/>
        <v>0</v>
      </c>
      <c r="P606" s="156">
        <v>4607109979952</v>
      </c>
      <c r="Q606" s="160"/>
      <c r="R606" s="158">
        <f t="shared" si="64"/>
        <v>42.64</v>
      </c>
    </row>
    <row r="607" spans="1:18" ht="104.1" customHeight="1">
      <c r="A607" s="163">
        <v>592</v>
      </c>
      <c r="B607" s="143">
        <v>267</v>
      </c>
      <c r="C607" s="144" t="s">
        <v>370</v>
      </c>
      <c r="D607" s="144"/>
      <c r="E607" s="145" t="s">
        <v>2526</v>
      </c>
      <c r="F607" s="146" t="s">
        <v>192</v>
      </c>
      <c r="G607" s="147" t="s">
        <v>191</v>
      </c>
      <c r="H607" s="148" t="str">
        <f t="shared" si="62"/>
        <v>фото1</v>
      </c>
      <c r="I607" s="149" t="s">
        <v>2643</v>
      </c>
      <c r="J607" s="150" t="s">
        <v>238</v>
      </c>
      <c r="K607" s="151">
        <v>5</v>
      </c>
      <c r="L607" s="152">
        <v>208.1</v>
      </c>
      <c r="M607" s="153">
        <v>1</v>
      </c>
      <c r="N607" s="159"/>
      <c r="O607" s="155">
        <f t="shared" si="63"/>
        <v>0</v>
      </c>
      <c r="P607" s="156">
        <v>4607109961285</v>
      </c>
      <c r="Q607" s="160"/>
      <c r="R607" s="158">
        <f t="shared" si="64"/>
        <v>41.62</v>
      </c>
    </row>
    <row r="608" spans="1:18" ht="104.1" customHeight="1">
      <c r="A608" s="163">
        <v>593</v>
      </c>
      <c r="B608" s="143">
        <v>13618</v>
      </c>
      <c r="C608" s="144" t="s">
        <v>1567</v>
      </c>
      <c r="D608" s="144"/>
      <c r="E608" s="145" t="s">
        <v>2526</v>
      </c>
      <c r="F608" s="146" t="s">
        <v>1568</v>
      </c>
      <c r="G608" s="147" t="s">
        <v>1569</v>
      </c>
      <c r="H608" s="148" t="str">
        <f t="shared" si="62"/>
        <v>фото1</v>
      </c>
      <c r="I608" s="149" t="s">
        <v>2644</v>
      </c>
      <c r="J608" s="150" t="s">
        <v>239</v>
      </c>
      <c r="K608" s="151">
        <v>5</v>
      </c>
      <c r="L608" s="152">
        <v>238.3</v>
      </c>
      <c r="M608" s="153">
        <v>1</v>
      </c>
      <c r="N608" s="159"/>
      <c r="O608" s="155">
        <f t="shared" si="63"/>
        <v>0</v>
      </c>
      <c r="P608" s="156">
        <v>4607109919590</v>
      </c>
      <c r="Q608" s="157">
        <v>2020</v>
      </c>
      <c r="R608" s="158">
        <f t="shared" si="64"/>
        <v>47.660000000000004</v>
      </c>
    </row>
    <row r="609" spans="1:18" ht="104.1" customHeight="1">
      <c r="A609" s="163">
        <v>594</v>
      </c>
      <c r="B609" s="143">
        <v>10684</v>
      </c>
      <c r="C609" s="144" t="s">
        <v>1570</v>
      </c>
      <c r="D609" s="144"/>
      <c r="E609" s="145" t="s">
        <v>2526</v>
      </c>
      <c r="F609" s="146" t="s">
        <v>1571</v>
      </c>
      <c r="G609" s="147" t="s">
        <v>1572</v>
      </c>
      <c r="H609" s="148" t="str">
        <f t="shared" si="62"/>
        <v>фото1</v>
      </c>
      <c r="I609" s="149" t="s">
        <v>2645</v>
      </c>
      <c r="J609" s="150" t="s">
        <v>239</v>
      </c>
      <c r="K609" s="151">
        <v>5</v>
      </c>
      <c r="L609" s="152">
        <v>229.5</v>
      </c>
      <c r="M609" s="153">
        <v>1</v>
      </c>
      <c r="N609" s="159"/>
      <c r="O609" s="155">
        <f t="shared" si="63"/>
        <v>0</v>
      </c>
      <c r="P609" s="156">
        <v>4607109926420</v>
      </c>
      <c r="Q609" s="160"/>
      <c r="R609" s="158">
        <f t="shared" si="64"/>
        <v>45.9</v>
      </c>
    </row>
    <row r="610" spans="1:18" ht="104.1" customHeight="1">
      <c r="A610" s="163">
        <v>595</v>
      </c>
      <c r="B610" s="143">
        <v>7174</v>
      </c>
      <c r="C610" s="144" t="s">
        <v>969</v>
      </c>
      <c r="D610" s="144"/>
      <c r="E610" s="145" t="s">
        <v>2526</v>
      </c>
      <c r="F610" s="146" t="s">
        <v>970</v>
      </c>
      <c r="G610" s="147" t="s">
        <v>971</v>
      </c>
      <c r="H610" s="148" t="str">
        <f t="shared" si="62"/>
        <v>фото1</v>
      </c>
      <c r="I610" s="149" t="s">
        <v>2646</v>
      </c>
      <c r="J610" s="150" t="s">
        <v>238</v>
      </c>
      <c r="K610" s="151">
        <v>5</v>
      </c>
      <c r="L610" s="152">
        <v>256.3</v>
      </c>
      <c r="M610" s="153">
        <v>1</v>
      </c>
      <c r="N610" s="159"/>
      <c r="O610" s="155">
        <f t="shared" si="63"/>
        <v>0</v>
      </c>
      <c r="P610" s="156">
        <v>4607109948187</v>
      </c>
      <c r="Q610" s="160"/>
      <c r="R610" s="158">
        <f t="shared" si="64"/>
        <v>51.260000000000005</v>
      </c>
    </row>
    <row r="611" spans="1:18" ht="104.1" customHeight="1">
      <c r="A611" s="163">
        <v>596</v>
      </c>
      <c r="B611" s="143">
        <v>2816</v>
      </c>
      <c r="C611" s="144" t="s">
        <v>371</v>
      </c>
      <c r="D611" s="144"/>
      <c r="E611" s="145" t="s">
        <v>2526</v>
      </c>
      <c r="F611" s="146" t="s">
        <v>194</v>
      </c>
      <c r="G611" s="147" t="s">
        <v>193</v>
      </c>
      <c r="H611" s="148" t="str">
        <f t="shared" si="62"/>
        <v>фото1</v>
      </c>
      <c r="I611" s="149" t="s">
        <v>2647</v>
      </c>
      <c r="J611" s="150" t="s">
        <v>238</v>
      </c>
      <c r="K611" s="151">
        <v>5</v>
      </c>
      <c r="L611" s="152">
        <v>265.10000000000002</v>
      </c>
      <c r="M611" s="153">
        <v>1</v>
      </c>
      <c r="N611" s="159"/>
      <c r="O611" s="155">
        <f t="shared" si="63"/>
        <v>0</v>
      </c>
      <c r="P611" s="156">
        <v>4607109961872</v>
      </c>
      <c r="Q611" s="160"/>
      <c r="R611" s="158">
        <f t="shared" si="64"/>
        <v>53.02</v>
      </c>
    </row>
    <row r="612" spans="1:18" ht="104.1" customHeight="1">
      <c r="A612" s="163">
        <v>597</v>
      </c>
      <c r="B612" s="143">
        <v>1499</v>
      </c>
      <c r="C612" s="144" t="s">
        <v>372</v>
      </c>
      <c r="D612" s="144"/>
      <c r="E612" s="145" t="s">
        <v>2526</v>
      </c>
      <c r="F612" s="146" t="s">
        <v>196</v>
      </c>
      <c r="G612" s="147" t="s">
        <v>195</v>
      </c>
      <c r="H612" s="148" t="str">
        <f t="shared" si="62"/>
        <v>фото1</v>
      </c>
      <c r="I612" s="149" t="s">
        <v>2648</v>
      </c>
      <c r="J612" s="150" t="s">
        <v>238</v>
      </c>
      <c r="K612" s="151">
        <v>5</v>
      </c>
      <c r="L612" s="152">
        <v>256.3</v>
      </c>
      <c r="M612" s="153">
        <v>1</v>
      </c>
      <c r="N612" s="159"/>
      <c r="O612" s="155">
        <f t="shared" si="63"/>
        <v>0</v>
      </c>
      <c r="P612" s="156">
        <v>4607109964347</v>
      </c>
      <c r="Q612" s="160"/>
      <c r="R612" s="158">
        <f t="shared" si="64"/>
        <v>51.260000000000005</v>
      </c>
    </row>
    <row r="613" spans="1:18" ht="104.1" customHeight="1">
      <c r="A613" s="163">
        <v>598</v>
      </c>
      <c r="B613" s="143">
        <v>396</v>
      </c>
      <c r="C613" s="144" t="s">
        <v>373</v>
      </c>
      <c r="D613" s="144"/>
      <c r="E613" s="145" t="s">
        <v>2526</v>
      </c>
      <c r="F613" s="146" t="s">
        <v>198</v>
      </c>
      <c r="G613" s="147" t="s">
        <v>197</v>
      </c>
      <c r="H613" s="148" t="str">
        <f t="shared" si="62"/>
        <v>фото1</v>
      </c>
      <c r="I613" s="149" t="s">
        <v>2649</v>
      </c>
      <c r="J613" s="150" t="s">
        <v>239</v>
      </c>
      <c r="K613" s="151">
        <v>5</v>
      </c>
      <c r="L613" s="152">
        <v>188.8</v>
      </c>
      <c r="M613" s="153">
        <v>1</v>
      </c>
      <c r="N613" s="159"/>
      <c r="O613" s="155">
        <f t="shared" si="63"/>
        <v>0</v>
      </c>
      <c r="P613" s="156">
        <v>4607109961605</v>
      </c>
      <c r="Q613" s="160"/>
      <c r="R613" s="158">
        <f t="shared" si="64"/>
        <v>37.760000000000005</v>
      </c>
    </row>
    <row r="614" spans="1:18" ht="104.1" customHeight="1">
      <c r="A614" s="163">
        <v>599</v>
      </c>
      <c r="B614" s="143">
        <v>3060</v>
      </c>
      <c r="C614" s="144" t="s">
        <v>374</v>
      </c>
      <c r="D614" s="144"/>
      <c r="E614" s="145" t="s">
        <v>2526</v>
      </c>
      <c r="F614" s="146" t="s">
        <v>200</v>
      </c>
      <c r="G614" s="147" t="s">
        <v>199</v>
      </c>
      <c r="H614" s="148" t="str">
        <f t="shared" si="62"/>
        <v>фото1</v>
      </c>
      <c r="I614" s="149" t="s">
        <v>2650</v>
      </c>
      <c r="J614" s="150" t="s">
        <v>238</v>
      </c>
      <c r="K614" s="151">
        <v>5</v>
      </c>
      <c r="L614" s="152">
        <v>216.3</v>
      </c>
      <c r="M614" s="153">
        <v>1</v>
      </c>
      <c r="N614" s="159"/>
      <c r="O614" s="155">
        <f t="shared" si="63"/>
        <v>0</v>
      </c>
      <c r="P614" s="156">
        <v>4607109959879</v>
      </c>
      <c r="Q614" s="160"/>
      <c r="R614" s="158">
        <f t="shared" si="64"/>
        <v>43.260000000000005</v>
      </c>
    </row>
    <row r="615" spans="1:18" ht="104.1" customHeight="1">
      <c r="A615" s="163">
        <v>600</v>
      </c>
      <c r="B615" s="143">
        <v>451</v>
      </c>
      <c r="C615" s="144" t="s">
        <v>375</v>
      </c>
      <c r="D615" s="144"/>
      <c r="E615" s="145" t="s">
        <v>2526</v>
      </c>
      <c r="F615" s="146" t="s">
        <v>202</v>
      </c>
      <c r="G615" s="147" t="s">
        <v>201</v>
      </c>
      <c r="H615" s="148" t="str">
        <f t="shared" si="62"/>
        <v>фото1</v>
      </c>
      <c r="I615" s="149" t="s">
        <v>2651</v>
      </c>
      <c r="J615" s="150" t="s">
        <v>238</v>
      </c>
      <c r="K615" s="151">
        <v>5</v>
      </c>
      <c r="L615" s="152">
        <v>224.4</v>
      </c>
      <c r="M615" s="153">
        <v>1</v>
      </c>
      <c r="N615" s="159"/>
      <c r="O615" s="155">
        <f t="shared" si="63"/>
        <v>0</v>
      </c>
      <c r="P615" s="156">
        <v>4607109962169</v>
      </c>
      <c r="Q615" s="160"/>
      <c r="R615" s="158">
        <f t="shared" si="64"/>
        <v>44.88</v>
      </c>
    </row>
    <row r="616" spans="1:18" ht="104.1" customHeight="1">
      <c r="A616" s="163">
        <v>601</v>
      </c>
      <c r="B616" s="143">
        <v>2984</v>
      </c>
      <c r="C616" s="144" t="s">
        <v>972</v>
      </c>
      <c r="D616" s="144"/>
      <c r="E616" s="145" t="s">
        <v>2526</v>
      </c>
      <c r="F616" s="146" t="s">
        <v>973</v>
      </c>
      <c r="G616" s="147" t="s">
        <v>974</v>
      </c>
      <c r="H616" s="148" t="str">
        <f t="shared" si="62"/>
        <v>фото1</v>
      </c>
      <c r="I616" s="149" t="s">
        <v>2652</v>
      </c>
      <c r="J616" s="150" t="s">
        <v>238</v>
      </c>
      <c r="K616" s="151">
        <v>7</v>
      </c>
      <c r="L616" s="152">
        <v>256.89999999999998</v>
      </c>
      <c r="M616" s="153">
        <v>1</v>
      </c>
      <c r="N616" s="159"/>
      <c r="O616" s="155">
        <f t="shared" si="63"/>
        <v>0</v>
      </c>
      <c r="P616" s="156">
        <v>4607109959886</v>
      </c>
      <c r="Q616" s="160"/>
      <c r="R616" s="158">
        <f t="shared" si="64"/>
        <v>36.699999999999996</v>
      </c>
    </row>
    <row r="617" spans="1:18" ht="104.1" customHeight="1">
      <c r="A617" s="163">
        <v>602</v>
      </c>
      <c r="B617" s="143">
        <v>455</v>
      </c>
      <c r="C617" s="144" t="s">
        <v>975</v>
      </c>
      <c r="D617" s="144"/>
      <c r="E617" s="145" t="s">
        <v>2526</v>
      </c>
      <c r="F617" s="146" t="s">
        <v>976</v>
      </c>
      <c r="G617" s="147" t="s">
        <v>977</v>
      </c>
      <c r="H617" s="148" t="str">
        <f t="shared" si="62"/>
        <v>фото1</v>
      </c>
      <c r="I617" s="149" t="s">
        <v>2653</v>
      </c>
      <c r="J617" s="150" t="s">
        <v>238</v>
      </c>
      <c r="K617" s="151">
        <v>5</v>
      </c>
      <c r="L617" s="152">
        <v>197.8</v>
      </c>
      <c r="M617" s="153">
        <v>1</v>
      </c>
      <c r="N617" s="159"/>
      <c r="O617" s="155">
        <f t="shared" si="63"/>
        <v>0</v>
      </c>
      <c r="P617" s="156">
        <v>4607109962176</v>
      </c>
      <c r="Q617" s="160"/>
      <c r="R617" s="158">
        <f t="shared" si="64"/>
        <v>39.56</v>
      </c>
    </row>
    <row r="618" spans="1:18" ht="104.1" customHeight="1">
      <c r="A618" s="163">
        <v>603</v>
      </c>
      <c r="B618" s="143">
        <v>7177</v>
      </c>
      <c r="C618" s="144" t="s">
        <v>475</v>
      </c>
      <c r="D618" s="144"/>
      <c r="E618" s="145" t="s">
        <v>2526</v>
      </c>
      <c r="F618" s="146" t="s">
        <v>273</v>
      </c>
      <c r="G618" s="147" t="s">
        <v>274</v>
      </c>
      <c r="H618" s="148" t="str">
        <f t="shared" si="62"/>
        <v>фото1</v>
      </c>
      <c r="I618" s="149" t="s">
        <v>2654</v>
      </c>
      <c r="J618" s="150" t="s">
        <v>239</v>
      </c>
      <c r="K618" s="151">
        <v>7</v>
      </c>
      <c r="L618" s="152">
        <v>292.3</v>
      </c>
      <c r="M618" s="153">
        <v>1</v>
      </c>
      <c r="N618" s="159"/>
      <c r="O618" s="155">
        <f t="shared" si="63"/>
        <v>0</v>
      </c>
      <c r="P618" s="156">
        <v>4607109948217</v>
      </c>
      <c r="Q618" s="160"/>
      <c r="R618" s="158">
        <f t="shared" si="64"/>
        <v>41.75714285714286</v>
      </c>
    </row>
    <row r="619" spans="1:18" ht="104.1" customHeight="1">
      <c r="A619" s="163">
        <v>604</v>
      </c>
      <c r="B619" s="143">
        <v>1531</v>
      </c>
      <c r="C619" s="144" t="s">
        <v>596</v>
      </c>
      <c r="D619" s="144"/>
      <c r="E619" s="145" t="s">
        <v>2526</v>
      </c>
      <c r="F619" s="146" t="s">
        <v>597</v>
      </c>
      <c r="G619" s="147" t="s">
        <v>598</v>
      </c>
      <c r="H619" s="148" t="str">
        <f t="shared" si="62"/>
        <v>фото1</v>
      </c>
      <c r="I619" s="149" t="s">
        <v>2655</v>
      </c>
      <c r="J619" s="150" t="s">
        <v>238</v>
      </c>
      <c r="K619" s="151">
        <v>5</v>
      </c>
      <c r="L619" s="152">
        <v>264.5</v>
      </c>
      <c r="M619" s="153">
        <v>1</v>
      </c>
      <c r="N619" s="159"/>
      <c r="O619" s="155">
        <f t="shared" si="63"/>
        <v>0</v>
      </c>
      <c r="P619" s="156">
        <v>4607109964354</v>
      </c>
      <c r="Q619" s="160"/>
      <c r="R619" s="158">
        <f t="shared" si="64"/>
        <v>52.9</v>
      </c>
    </row>
    <row r="620" spans="1:18" ht="104.1" customHeight="1">
      <c r="A620" s="163">
        <v>605</v>
      </c>
      <c r="B620" s="143">
        <v>2817</v>
      </c>
      <c r="C620" s="144" t="s">
        <v>2656</v>
      </c>
      <c r="D620" s="144"/>
      <c r="E620" s="145" t="s">
        <v>2526</v>
      </c>
      <c r="F620" s="146" t="s">
        <v>2657</v>
      </c>
      <c r="G620" s="147" t="s">
        <v>2658</v>
      </c>
      <c r="H620" s="148" t="str">
        <f t="shared" si="62"/>
        <v>фото1</v>
      </c>
      <c r="I620" s="149" t="s">
        <v>2659</v>
      </c>
      <c r="J620" s="150" t="s">
        <v>239</v>
      </c>
      <c r="K620" s="151">
        <v>5</v>
      </c>
      <c r="L620" s="152">
        <v>237.6</v>
      </c>
      <c r="M620" s="153">
        <v>1</v>
      </c>
      <c r="N620" s="159"/>
      <c r="O620" s="155">
        <f t="shared" si="63"/>
        <v>0</v>
      </c>
      <c r="P620" s="156">
        <v>4607109948224</v>
      </c>
      <c r="Q620" s="160"/>
      <c r="R620" s="158">
        <f t="shared" si="64"/>
        <v>47.519999999999996</v>
      </c>
    </row>
    <row r="621" spans="1:18" ht="104.1" customHeight="1">
      <c r="A621" s="163">
        <v>606</v>
      </c>
      <c r="B621" s="143">
        <v>13619</v>
      </c>
      <c r="C621" s="144" t="s">
        <v>2660</v>
      </c>
      <c r="D621" s="144"/>
      <c r="E621" s="145" t="s">
        <v>2526</v>
      </c>
      <c r="F621" s="146" t="s">
        <v>2661</v>
      </c>
      <c r="G621" s="147" t="s">
        <v>2662</v>
      </c>
      <c r="H621" s="148" t="str">
        <f t="shared" ref="H621:H632" si="65">HYPERLINK("http://www.gardenbulbs.ru/images/Lilium_CL/thumbnails/"&amp;C621&amp;".jpg","фото1")</f>
        <v>фото1</v>
      </c>
      <c r="I621" s="149" t="s">
        <v>2663</v>
      </c>
      <c r="J621" s="150" t="s">
        <v>238</v>
      </c>
      <c r="K621" s="151">
        <v>7</v>
      </c>
      <c r="L621" s="152">
        <v>276.39999999999998</v>
      </c>
      <c r="M621" s="153">
        <v>1</v>
      </c>
      <c r="N621" s="159"/>
      <c r="O621" s="155">
        <f t="shared" si="63"/>
        <v>0</v>
      </c>
      <c r="P621" s="156">
        <v>4607109961292</v>
      </c>
      <c r="Q621" s="160"/>
      <c r="R621" s="158">
        <f t="shared" si="64"/>
        <v>39.48571428571428</v>
      </c>
    </row>
    <row r="622" spans="1:18" ht="104.1" customHeight="1">
      <c r="A622" s="163">
        <v>607</v>
      </c>
      <c r="B622" s="143">
        <v>3804</v>
      </c>
      <c r="C622" s="144" t="s">
        <v>599</v>
      </c>
      <c r="D622" s="144"/>
      <c r="E622" s="145" t="s">
        <v>2526</v>
      </c>
      <c r="F622" s="146" t="s">
        <v>600</v>
      </c>
      <c r="G622" s="147" t="s">
        <v>601</v>
      </c>
      <c r="H622" s="148" t="str">
        <f t="shared" si="65"/>
        <v>фото1</v>
      </c>
      <c r="I622" s="149" t="s">
        <v>2664</v>
      </c>
      <c r="J622" s="150" t="s">
        <v>239</v>
      </c>
      <c r="K622" s="151">
        <v>5</v>
      </c>
      <c r="L622" s="152">
        <v>234.4</v>
      </c>
      <c r="M622" s="153">
        <v>1</v>
      </c>
      <c r="N622" s="159"/>
      <c r="O622" s="155">
        <f t="shared" si="63"/>
        <v>0</v>
      </c>
      <c r="P622" s="156">
        <v>4607109980224</v>
      </c>
      <c r="Q622" s="160"/>
      <c r="R622" s="158">
        <f t="shared" si="64"/>
        <v>46.88</v>
      </c>
    </row>
    <row r="623" spans="1:18" ht="104.1" customHeight="1">
      <c r="A623" s="163">
        <v>608</v>
      </c>
      <c r="B623" s="143">
        <v>5771</v>
      </c>
      <c r="C623" s="144" t="s">
        <v>723</v>
      </c>
      <c r="D623" s="144"/>
      <c r="E623" s="145" t="s">
        <v>2526</v>
      </c>
      <c r="F623" s="146" t="s">
        <v>724</v>
      </c>
      <c r="G623" s="147" t="s">
        <v>725</v>
      </c>
      <c r="H623" s="148" t="str">
        <f t="shared" si="65"/>
        <v>фото1</v>
      </c>
      <c r="I623" s="149" t="s">
        <v>2563</v>
      </c>
      <c r="J623" s="150" t="s">
        <v>239</v>
      </c>
      <c r="K623" s="151">
        <v>5</v>
      </c>
      <c r="L623" s="152">
        <v>245.8</v>
      </c>
      <c r="M623" s="153">
        <v>1</v>
      </c>
      <c r="N623" s="159"/>
      <c r="O623" s="155">
        <f t="shared" si="63"/>
        <v>0</v>
      </c>
      <c r="P623" s="156">
        <v>4607109931271</v>
      </c>
      <c r="Q623" s="160"/>
      <c r="R623" s="158">
        <f t="shared" si="64"/>
        <v>49.160000000000004</v>
      </c>
    </row>
    <row r="624" spans="1:18" ht="104.1" customHeight="1">
      <c r="A624" s="163">
        <v>609</v>
      </c>
      <c r="B624" s="143">
        <v>13620</v>
      </c>
      <c r="C624" s="144" t="s">
        <v>2665</v>
      </c>
      <c r="D624" s="144"/>
      <c r="E624" s="145" t="s">
        <v>2526</v>
      </c>
      <c r="F624" s="146" t="s">
        <v>2666</v>
      </c>
      <c r="G624" s="147" t="s">
        <v>2667</v>
      </c>
      <c r="H624" s="148" t="str">
        <f t="shared" si="65"/>
        <v>фото1</v>
      </c>
      <c r="I624" s="149" t="s">
        <v>2668</v>
      </c>
      <c r="J624" s="150" t="s">
        <v>239</v>
      </c>
      <c r="K624" s="151">
        <v>5</v>
      </c>
      <c r="L624" s="152">
        <v>213.2</v>
      </c>
      <c r="M624" s="153">
        <v>1</v>
      </c>
      <c r="N624" s="159"/>
      <c r="O624" s="155">
        <f t="shared" si="63"/>
        <v>0</v>
      </c>
      <c r="P624" s="156">
        <v>4607109919583</v>
      </c>
      <c r="Q624" s="157">
        <v>2020</v>
      </c>
      <c r="R624" s="158">
        <f t="shared" si="64"/>
        <v>42.64</v>
      </c>
    </row>
    <row r="625" spans="1:18" ht="104.1" customHeight="1">
      <c r="A625" s="163">
        <v>610</v>
      </c>
      <c r="B625" s="143">
        <v>407</v>
      </c>
      <c r="C625" s="144" t="s">
        <v>978</v>
      </c>
      <c r="D625" s="144"/>
      <c r="E625" s="145" t="s">
        <v>2526</v>
      </c>
      <c r="F625" s="146" t="s">
        <v>979</v>
      </c>
      <c r="G625" s="147" t="s">
        <v>980</v>
      </c>
      <c r="H625" s="148" t="str">
        <f t="shared" si="65"/>
        <v>фото1</v>
      </c>
      <c r="I625" s="149" t="s">
        <v>2669</v>
      </c>
      <c r="J625" s="150" t="s">
        <v>238</v>
      </c>
      <c r="K625" s="151">
        <v>5</v>
      </c>
      <c r="L625" s="152">
        <v>183.9</v>
      </c>
      <c r="M625" s="153">
        <v>1</v>
      </c>
      <c r="N625" s="159"/>
      <c r="O625" s="155">
        <f t="shared" si="63"/>
        <v>0</v>
      </c>
      <c r="P625" s="156">
        <v>4607109929490</v>
      </c>
      <c r="Q625" s="160"/>
      <c r="R625" s="158">
        <f t="shared" si="64"/>
        <v>36.78</v>
      </c>
    </row>
    <row r="626" spans="1:18" ht="104.1" customHeight="1">
      <c r="A626" s="163">
        <v>611</v>
      </c>
      <c r="B626" s="143">
        <v>224</v>
      </c>
      <c r="C626" s="144" t="s">
        <v>981</v>
      </c>
      <c r="D626" s="144"/>
      <c r="E626" s="145" t="s">
        <v>2526</v>
      </c>
      <c r="F626" s="146" t="s">
        <v>982</v>
      </c>
      <c r="G626" s="147" t="s">
        <v>983</v>
      </c>
      <c r="H626" s="148" t="str">
        <f t="shared" si="65"/>
        <v>фото1</v>
      </c>
      <c r="I626" s="149" t="s">
        <v>2670</v>
      </c>
      <c r="J626" s="150" t="s">
        <v>239</v>
      </c>
      <c r="K626" s="151">
        <v>7</v>
      </c>
      <c r="L626" s="152">
        <v>304.8</v>
      </c>
      <c r="M626" s="153">
        <v>1</v>
      </c>
      <c r="N626" s="159"/>
      <c r="O626" s="155">
        <f t="shared" si="63"/>
        <v>0</v>
      </c>
      <c r="P626" s="156">
        <v>4607109929483</v>
      </c>
      <c r="Q626" s="160"/>
      <c r="R626" s="158">
        <f t="shared" si="64"/>
        <v>43.542857142857144</v>
      </c>
    </row>
    <row r="627" spans="1:18" ht="104.1" customHeight="1">
      <c r="A627" s="163">
        <v>612</v>
      </c>
      <c r="B627" s="143">
        <v>1418</v>
      </c>
      <c r="C627" s="144" t="s">
        <v>984</v>
      </c>
      <c r="D627" s="144"/>
      <c r="E627" s="145" t="s">
        <v>2591</v>
      </c>
      <c r="F627" s="146" t="s">
        <v>985</v>
      </c>
      <c r="G627" s="147" t="s">
        <v>986</v>
      </c>
      <c r="H627" s="148" t="str">
        <f t="shared" si="65"/>
        <v>фото1</v>
      </c>
      <c r="I627" s="149" t="s">
        <v>2671</v>
      </c>
      <c r="J627" s="150" t="s">
        <v>238</v>
      </c>
      <c r="K627" s="151">
        <v>5</v>
      </c>
      <c r="L627" s="152">
        <v>172.5</v>
      </c>
      <c r="M627" s="153">
        <v>1</v>
      </c>
      <c r="N627" s="159"/>
      <c r="O627" s="155">
        <f t="shared" si="63"/>
        <v>0</v>
      </c>
      <c r="P627" s="156">
        <v>4607109929476</v>
      </c>
      <c r="Q627" s="160"/>
      <c r="R627" s="158">
        <f t="shared" si="64"/>
        <v>34.5</v>
      </c>
    </row>
    <row r="628" spans="1:18" ht="104.1" customHeight="1">
      <c r="A628" s="163">
        <v>613</v>
      </c>
      <c r="B628" s="143">
        <v>13621</v>
      </c>
      <c r="C628" s="144" t="s">
        <v>2672</v>
      </c>
      <c r="D628" s="144"/>
      <c r="E628" s="145" t="s">
        <v>2526</v>
      </c>
      <c r="F628" s="146" t="s">
        <v>2673</v>
      </c>
      <c r="G628" s="147" t="s">
        <v>2674</v>
      </c>
      <c r="H628" s="148" t="str">
        <f t="shared" si="65"/>
        <v>фото1</v>
      </c>
      <c r="I628" s="149" t="s">
        <v>2675</v>
      </c>
      <c r="J628" s="150" t="s">
        <v>270</v>
      </c>
      <c r="K628" s="151">
        <v>3</v>
      </c>
      <c r="L628" s="152">
        <v>198.8</v>
      </c>
      <c r="M628" s="153">
        <v>1</v>
      </c>
      <c r="N628" s="159"/>
      <c r="O628" s="155">
        <f t="shared" si="63"/>
        <v>0</v>
      </c>
      <c r="P628" s="156">
        <v>4607109919576</v>
      </c>
      <c r="Q628" s="157">
        <v>2020</v>
      </c>
      <c r="R628" s="158">
        <f t="shared" si="64"/>
        <v>66.266666666666666</v>
      </c>
    </row>
    <row r="629" spans="1:18" ht="104.1" customHeight="1">
      <c r="A629" s="163">
        <v>614</v>
      </c>
      <c r="B629" s="143">
        <v>269</v>
      </c>
      <c r="C629" s="144" t="s">
        <v>376</v>
      </c>
      <c r="D629" s="144"/>
      <c r="E629" s="145" t="s">
        <v>2526</v>
      </c>
      <c r="F629" s="146" t="s">
        <v>175</v>
      </c>
      <c r="G629" s="147" t="s">
        <v>174</v>
      </c>
      <c r="H629" s="148" t="str">
        <f t="shared" si="65"/>
        <v>фото1</v>
      </c>
      <c r="I629" s="149" t="s">
        <v>2676</v>
      </c>
      <c r="J629" s="150" t="s">
        <v>238</v>
      </c>
      <c r="K629" s="151">
        <v>10</v>
      </c>
      <c r="L629" s="152">
        <v>305.10000000000002</v>
      </c>
      <c r="M629" s="153">
        <v>1</v>
      </c>
      <c r="N629" s="159"/>
      <c r="O629" s="155">
        <f t="shared" si="63"/>
        <v>0</v>
      </c>
      <c r="P629" s="156">
        <v>4607109961308</v>
      </c>
      <c r="Q629" s="160"/>
      <c r="R629" s="158">
        <f t="shared" si="64"/>
        <v>30.51</v>
      </c>
    </row>
    <row r="630" spans="1:18" ht="104.1" customHeight="1">
      <c r="A630" s="163">
        <v>615</v>
      </c>
      <c r="B630" s="143">
        <v>4370</v>
      </c>
      <c r="C630" s="144" t="s">
        <v>1573</v>
      </c>
      <c r="D630" s="144"/>
      <c r="E630" s="145" t="s">
        <v>2526</v>
      </c>
      <c r="F630" s="146" t="s">
        <v>727</v>
      </c>
      <c r="G630" s="147" t="s">
        <v>728</v>
      </c>
      <c r="H630" s="148" t="str">
        <f t="shared" si="65"/>
        <v>фото1</v>
      </c>
      <c r="I630" s="149" t="s">
        <v>2677</v>
      </c>
      <c r="J630" s="150" t="s">
        <v>239</v>
      </c>
      <c r="K630" s="151">
        <v>5</v>
      </c>
      <c r="L630" s="152">
        <v>221.3</v>
      </c>
      <c r="M630" s="153">
        <v>1</v>
      </c>
      <c r="N630" s="159"/>
      <c r="O630" s="155">
        <f t="shared" si="63"/>
        <v>0</v>
      </c>
      <c r="P630" s="156">
        <v>4607109987919</v>
      </c>
      <c r="Q630" s="160"/>
      <c r="R630" s="158">
        <f t="shared" si="64"/>
        <v>44.260000000000005</v>
      </c>
    </row>
    <row r="631" spans="1:18" ht="104.1" customHeight="1">
      <c r="A631" s="163">
        <v>616</v>
      </c>
      <c r="B631" s="143">
        <v>5342</v>
      </c>
      <c r="C631" s="144" t="s">
        <v>1574</v>
      </c>
      <c r="D631" s="144"/>
      <c r="E631" s="145" t="s">
        <v>2526</v>
      </c>
      <c r="F631" s="146" t="s">
        <v>1575</v>
      </c>
      <c r="G631" s="147" t="s">
        <v>1576</v>
      </c>
      <c r="H631" s="148" t="str">
        <f t="shared" si="65"/>
        <v>фото1</v>
      </c>
      <c r="I631" s="149" t="s">
        <v>2678</v>
      </c>
      <c r="J631" s="150" t="s">
        <v>238</v>
      </c>
      <c r="K631" s="151">
        <v>3</v>
      </c>
      <c r="L631" s="152">
        <v>246.8</v>
      </c>
      <c r="M631" s="153">
        <v>1</v>
      </c>
      <c r="N631" s="159"/>
      <c r="O631" s="155">
        <f t="shared" si="63"/>
        <v>0</v>
      </c>
      <c r="P631" s="156">
        <v>4607109929469</v>
      </c>
      <c r="Q631" s="160"/>
      <c r="R631" s="158">
        <f t="shared" si="64"/>
        <v>82.266666666666666</v>
      </c>
    </row>
    <row r="632" spans="1:18" ht="104.1" customHeight="1">
      <c r="A632" s="163">
        <v>617</v>
      </c>
      <c r="B632" s="143">
        <v>7183</v>
      </c>
      <c r="C632" s="144" t="s">
        <v>603</v>
      </c>
      <c r="D632" s="144"/>
      <c r="E632" s="145" t="s">
        <v>2526</v>
      </c>
      <c r="F632" s="146" t="s">
        <v>604</v>
      </c>
      <c r="G632" s="147" t="s">
        <v>605</v>
      </c>
      <c r="H632" s="148" t="str">
        <f t="shared" si="65"/>
        <v>фото1</v>
      </c>
      <c r="I632" s="149" t="s">
        <v>2679</v>
      </c>
      <c r="J632" s="150" t="s">
        <v>238</v>
      </c>
      <c r="K632" s="151">
        <v>5</v>
      </c>
      <c r="L632" s="152">
        <v>218.1</v>
      </c>
      <c r="M632" s="153">
        <v>1</v>
      </c>
      <c r="N632" s="159"/>
      <c r="O632" s="155">
        <f t="shared" si="63"/>
        <v>0</v>
      </c>
      <c r="P632" s="156">
        <v>4607109948279</v>
      </c>
      <c r="Q632" s="160"/>
      <c r="R632" s="158">
        <f t="shared" si="64"/>
        <v>43.62</v>
      </c>
    </row>
    <row r="633" spans="1:18" ht="15">
      <c r="A633" s="163">
        <v>618</v>
      </c>
      <c r="B633" s="135"/>
      <c r="C633" s="136"/>
      <c r="D633" s="136"/>
      <c r="E633" s="137"/>
      <c r="F633" s="138" t="s">
        <v>218</v>
      </c>
      <c r="G633" s="138"/>
      <c r="H633" s="139"/>
      <c r="I633" s="140"/>
      <c r="J633" s="136"/>
      <c r="K633" s="141"/>
      <c r="L633" s="136"/>
      <c r="M633" s="142"/>
      <c r="N633" s="136"/>
      <c r="O633" s="136"/>
      <c r="P633" s="136"/>
      <c r="Q633" s="136"/>
      <c r="R633" s="136"/>
    </row>
    <row r="634" spans="1:18" ht="104.1" customHeight="1">
      <c r="A634" s="163">
        <v>619</v>
      </c>
      <c r="B634" s="143">
        <v>469</v>
      </c>
      <c r="C634" s="144" t="s">
        <v>384</v>
      </c>
      <c r="D634" s="144"/>
      <c r="E634" s="145" t="s">
        <v>2680</v>
      </c>
      <c r="F634" s="146" t="s">
        <v>1577</v>
      </c>
      <c r="G634" s="147" t="s">
        <v>219</v>
      </c>
      <c r="H634" s="148" t="str">
        <f t="shared" ref="H634:H647" si="66">HYPERLINK("http://www.gardenbulbs.ru/images/Lilium_CL/thumbnails/"&amp;C634&amp;".jpg","фото1")</f>
        <v>фото1</v>
      </c>
      <c r="I634" s="149" t="s">
        <v>2681</v>
      </c>
      <c r="J634" s="150" t="s">
        <v>238</v>
      </c>
      <c r="K634" s="151">
        <v>5</v>
      </c>
      <c r="L634" s="152">
        <v>284.8</v>
      </c>
      <c r="M634" s="153">
        <v>1</v>
      </c>
      <c r="N634" s="159"/>
      <c r="O634" s="155">
        <f t="shared" ref="O634:O647" si="67">IF(ISERROR(L634*N634),0,L634*N634)</f>
        <v>0</v>
      </c>
      <c r="P634" s="156">
        <v>4607109962206</v>
      </c>
      <c r="Q634" s="160"/>
      <c r="R634" s="158">
        <f t="shared" ref="R634:R647" si="68">L634/K634</f>
        <v>56.96</v>
      </c>
    </row>
    <row r="635" spans="1:18" ht="104.1" customHeight="1">
      <c r="A635" s="163">
        <v>620</v>
      </c>
      <c r="B635" s="143">
        <v>1421</v>
      </c>
      <c r="C635" s="144" t="s">
        <v>732</v>
      </c>
      <c r="D635" s="144"/>
      <c r="E635" s="145" t="s">
        <v>2680</v>
      </c>
      <c r="F635" s="146" t="s">
        <v>733</v>
      </c>
      <c r="G635" s="147" t="s">
        <v>734</v>
      </c>
      <c r="H635" s="148" t="str">
        <f t="shared" si="66"/>
        <v>фото1</v>
      </c>
      <c r="I635" s="149" t="s">
        <v>2682</v>
      </c>
      <c r="J635" s="150" t="s">
        <v>238</v>
      </c>
      <c r="K635" s="151">
        <v>5</v>
      </c>
      <c r="L635" s="152">
        <v>227.8</v>
      </c>
      <c r="M635" s="153">
        <v>1</v>
      </c>
      <c r="N635" s="159"/>
      <c r="O635" s="155">
        <f t="shared" si="67"/>
        <v>0</v>
      </c>
      <c r="P635" s="156">
        <v>4607109964491</v>
      </c>
      <c r="Q635" s="160"/>
      <c r="R635" s="158">
        <f t="shared" si="68"/>
        <v>45.56</v>
      </c>
    </row>
    <row r="636" spans="1:18" ht="104.1" customHeight="1">
      <c r="A636" s="163">
        <v>621</v>
      </c>
      <c r="B636" s="143">
        <v>9431</v>
      </c>
      <c r="C636" s="144" t="s">
        <v>2683</v>
      </c>
      <c r="D636" s="144"/>
      <c r="E636" s="145" t="s">
        <v>2680</v>
      </c>
      <c r="F636" s="146" t="s">
        <v>2684</v>
      </c>
      <c r="G636" s="147" t="s">
        <v>2685</v>
      </c>
      <c r="H636" s="148" t="str">
        <f t="shared" si="66"/>
        <v>фото1</v>
      </c>
      <c r="I636" s="149" t="s">
        <v>2686</v>
      </c>
      <c r="J636" s="150" t="s">
        <v>238</v>
      </c>
      <c r="K636" s="151">
        <v>5</v>
      </c>
      <c r="L636" s="152">
        <v>264.5</v>
      </c>
      <c r="M636" s="153">
        <v>1</v>
      </c>
      <c r="N636" s="159"/>
      <c r="O636" s="155">
        <f t="shared" si="67"/>
        <v>0</v>
      </c>
      <c r="P636" s="156">
        <v>4607109953518</v>
      </c>
      <c r="Q636" s="160"/>
      <c r="R636" s="158">
        <f t="shared" si="68"/>
        <v>52.9</v>
      </c>
    </row>
    <row r="637" spans="1:18" ht="104.1" customHeight="1">
      <c r="A637" s="163">
        <v>622</v>
      </c>
      <c r="B637" s="143">
        <v>9432</v>
      </c>
      <c r="C637" s="144" t="s">
        <v>987</v>
      </c>
      <c r="D637" s="144"/>
      <c r="E637" s="145" t="s">
        <v>2680</v>
      </c>
      <c r="F637" s="146" t="s">
        <v>988</v>
      </c>
      <c r="G637" s="147" t="s">
        <v>989</v>
      </c>
      <c r="H637" s="148" t="str">
        <f t="shared" si="66"/>
        <v>фото1</v>
      </c>
      <c r="I637" s="149" t="s">
        <v>2687</v>
      </c>
      <c r="J637" s="150" t="s">
        <v>238</v>
      </c>
      <c r="K637" s="151">
        <v>5</v>
      </c>
      <c r="L637" s="152">
        <v>264.5</v>
      </c>
      <c r="M637" s="153">
        <v>1</v>
      </c>
      <c r="N637" s="159"/>
      <c r="O637" s="155">
        <f t="shared" si="67"/>
        <v>0</v>
      </c>
      <c r="P637" s="156">
        <v>4607109957769</v>
      </c>
      <c r="Q637" s="160"/>
      <c r="R637" s="158">
        <f t="shared" si="68"/>
        <v>52.9</v>
      </c>
    </row>
    <row r="638" spans="1:18" ht="104.1" customHeight="1">
      <c r="A638" s="163">
        <v>623</v>
      </c>
      <c r="B638" s="143">
        <v>7195</v>
      </c>
      <c r="C638" s="144" t="s">
        <v>2688</v>
      </c>
      <c r="D638" s="144"/>
      <c r="E638" s="145" t="s">
        <v>2680</v>
      </c>
      <c r="F638" s="146" t="s">
        <v>2689</v>
      </c>
      <c r="G638" s="147" t="s">
        <v>2690</v>
      </c>
      <c r="H638" s="148" t="str">
        <f t="shared" si="66"/>
        <v>фото1</v>
      </c>
      <c r="I638" s="149" t="s">
        <v>2691</v>
      </c>
      <c r="J638" s="150" t="s">
        <v>238</v>
      </c>
      <c r="K638" s="151">
        <v>5</v>
      </c>
      <c r="L638" s="152">
        <v>273.2</v>
      </c>
      <c r="M638" s="153">
        <v>1</v>
      </c>
      <c r="N638" s="159"/>
      <c r="O638" s="155">
        <f t="shared" si="67"/>
        <v>0</v>
      </c>
      <c r="P638" s="156">
        <v>4607109948392</v>
      </c>
      <c r="Q638" s="160"/>
      <c r="R638" s="158">
        <f t="shared" si="68"/>
        <v>54.64</v>
      </c>
    </row>
    <row r="639" spans="1:18" ht="104.1" customHeight="1">
      <c r="A639" s="163">
        <v>624</v>
      </c>
      <c r="B639" s="143">
        <v>13622</v>
      </c>
      <c r="C639" s="144" t="s">
        <v>2692</v>
      </c>
      <c r="D639" s="144"/>
      <c r="E639" s="145" t="s">
        <v>2680</v>
      </c>
      <c r="F639" s="146" t="s">
        <v>2693</v>
      </c>
      <c r="G639" s="147" t="s">
        <v>2694</v>
      </c>
      <c r="H639" s="148" t="str">
        <f t="shared" si="66"/>
        <v>фото1</v>
      </c>
      <c r="I639" s="149" t="s">
        <v>2695</v>
      </c>
      <c r="J639" s="150" t="s">
        <v>238</v>
      </c>
      <c r="K639" s="151">
        <v>5</v>
      </c>
      <c r="L639" s="152">
        <v>268.5</v>
      </c>
      <c r="M639" s="153">
        <v>1</v>
      </c>
      <c r="N639" s="159"/>
      <c r="O639" s="155">
        <f t="shared" si="67"/>
        <v>0</v>
      </c>
      <c r="P639" s="156">
        <v>4607109919569</v>
      </c>
      <c r="Q639" s="157">
        <v>2020</v>
      </c>
      <c r="R639" s="158">
        <f t="shared" si="68"/>
        <v>53.7</v>
      </c>
    </row>
    <row r="640" spans="1:18" ht="104.1" customHeight="1">
      <c r="A640" s="163">
        <v>625</v>
      </c>
      <c r="B640" s="143">
        <v>7196</v>
      </c>
      <c r="C640" s="144" t="s">
        <v>2696</v>
      </c>
      <c r="D640" s="144"/>
      <c r="E640" s="145" t="s">
        <v>2680</v>
      </c>
      <c r="F640" s="146" t="s">
        <v>2697</v>
      </c>
      <c r="G640" s="147" t="s">
        <v>2698</v>
      </c>
      <c r="H640" s="148" t="str">
        <f t="shared" si="66"/>
        <v>фото1</v>
      </c>
      <c r="I640" s="149" t="s">
        <v>2654</v>
      </c>
      <c r="J640" s="150" t="s">
        <v>238</v>
      </c>
      <c r="K640" s="151">
        <v>5</v>
      </c>
      <c r="L640" s="152">
        <v>260.39999999999998</v>
      </c>
      <c r="M640" s="153">
        <v>1</v>
      </c>
      <c r="N640" s="159"/>
      <c r="O640" s="155">
        <f t="shared" si="67"/>
        <v>0</v>
      </c>
      <c r="P640" s="156">
        <v>4607109948408</v>
      </c>
      <c r="Q640" s="160"/>
      <c r="R640" s="158">
        <f t="shared" si="68"/>
        <v>52.08</v>
      </c>
    </row>
    <row r="641" spans="1:18" ht="104.1" customHeight="1">
      <c r="A641" s="163">
        <v>626</v>
      </c>
      <c r="B641" s="143">
        <v>7197</v>
      </c>
      <c r="C641" s="144" t="s">
        <v>2699</v>
      </c>
      <c r="D641" s="144"/>
      <c r="E641" s="145" t="s">
        <v>2680</v>
      </c>
      <c r="F641" s="146" t="s">
        <v>2700</v>
      </c>
      <c r="G641" s="147" t="s">
        <v>2701</v>
      </c>
      <c r="H641" s="148" t="str">
        <f t="shared" si="66"/>
        <v>фото1</v>
      </c>
      <c r="I641" s="149" t="s">
        <v>2702</v>
      </c>
      <c r="J641" s="150" t="s">
        <v>238</v>
      </c>
      <c r="K641" s="151">
        <v>5</v>
      </c>
      <c r="L641" s="152">
        <v>273.2</v>
      </c>
      <c r="M641" s="153">
        <v>1</v>
      </c>
      <c r="N641" s="159"/>
      <c r="O641" s="155">
        <f t="shared" si="67"/>
        <v>0</v>
      </c>
      <c r="P641" s="156">
        <v>4607109948415</v>
      </c>
      <c r="Q641" s="160"/>
      <c r="R641" s="158">
        <f t="shared" si="68"/>
        <v>54.64</v>
      </c>
    </row>
    <row r="642" spans="1:18" ht="104.1" customHeight="1">
      <c r="A642" s="163">
        <v>627</v>
      </c>
      <c r="B642" s="143">
        <v>7198</v>
      </c>
      <c r="C642" s="144" t="s">
        <v>2703</v>
      </c>
      <c r="D642" s="144"/>
      <c r="E642" s="145" t="s">
        <v>2680</v>
      </c>
      <c r="F642" s="146" t="s">
        <v>2704</v>
      </c>
      <c r="G642" s="147" t="s">
        <v>2705</v>
      </c>
      <c r="H642" s="148" t="str">
        <f t="shared" si="66"/>
        <v>фото1</v>
      </c>
      <c r="I642" s="149" t="s">
        <v>2706</v>
      </c>
      <c r="J642" s="150" t="s">
        <v>238</v>
      </c>
      <c r="K642" s="151">
        <v>5</v>
      </c>
      <c r="L642" s="152">
        <v>273.2</v>
      </c>
      <c r="M642" s="153">
        <v>1</v>
      </c>
      <c r="N642" s="159"/>
      <c r="O642" s="155">
        <f t="shared" si="67"/>
        <v>0</v>
      </c>
      <c r="P642" s="156">
        <v>4607109948422</v>
      </c>
      <c r="Q642" s="160"/>
      <c r="R642" s="158">
        <f t="shared" si="68"/>
        <v>54.64</v>
      </c>
    </row>
    <row r="643" spans="1:18" ht="104.1" customHeight="1">
      <c r="A643" s="163">
        <v>628</v>
      </c>
      <c r="B643" s="143">
        <v>2822</v>
      </c>
      <c r="C643" s="144" t="s">
        <v>2707</v>
      </c>
      <c r="D643" s="144"/>
      <c r="E643" s="145" t="s">
        <v>2680</v>
      </c>
      <c r="F643" s="146" t="s">
        <v>2708</v>
      </c>
      <c r="G643" s="147" t="s">
        <v>2709</v>
      </c>
      <c r="H643" s="148" t="str">
        <f t="shared" si="66"/>
        <v>фото1</v>
      </c>
      <c r="I643" s="149" t="s">
        <v>2710</v>
      </c>
      <c r="J643" s="150" t="s">
        <v>238</v>
      </c>
      <c r="K643" s="151">
        <v>5</v>
      </c>
      <c r="L643" s="152">
        <v>264.5</v>
      </c>
      <c r="M643" s="153">
        <v>1</v>
      </c>
      <c r="N643" s="159"/>
      <c r="O643" s="155">
        <f t="shared" si="67"/>
        <v>0</v>
      </c>
      <c r="P643" s="156">
        <v>4607109961155</v>
      </c>
      <c r="Q643" s="160"/>
      <c r="R643" s="158">
        <f t="shared" si="68"/>
        <v>52.9</v>
      </c>
    </row>
    <row r="644" spans="1:18" ht="104.1" customHeight="1">
      <c r="A644" s="163">
        <v>629</v>
      </c>
      <c r="B644" s="143">
        <v>7199</v>
      </c>
      <c r="C644" s="144" t="s">
        <v>606</v>
      </c>
      <c r="D644" s="144"/>
      <c r="E644" s="145" t="s">
        <v>2680</v>
      </c>
      <c r="F644" s="146" t="s">
        <v>607</v>
      </c>
      <c r="G644" s="147" t="s">
        <v>608</v>
      </c>
      <c r="H644" s="148" t="str">
        <f t="shared" si="66"/>
        <v>фото1</v>
      </c>
      <c r="I644" s="149" t="s">
        <v>2711</v>
      </c>
      <c r="J644" s="150" t="s">
        <v>238</v>
      </c>
      <c r="K644" s="151">
        <v>5</v>
      </c>
      <c r="L644" s="152">
        <v>260.39999999999998</v>
      </c>
      <c r="M644" s="153">
        <v>1</v>
      </c>
      <c r="N644" s="159"/>
      <c r="O644" s="155">
        <f t="shared" si="67"/>
        <v>0</v>
      </c>
      <c r="P644" s="156">
        <v>4607109948439</v>
      </c>
      <c r="Q644" s="160"/>
      <c r="R644" s="158">
        <f t="shared" si="68"/>
        <v>52.08</v>
      </c>
    </row>
    <row r="645" spans="1:18" ht="104.1" customHeight="1">
      <c r="A645" s="163">
        <v>630</v>
      </c>
      <c r="B645" s="143">
        <v>13623</v>
      </c>
      <c r="C645" s="144" t="s">
        <v>1578</v>
      </c>
      <c r="D645" s="144"/>
      <c r="E645" s="145" t="s">
        <v>2680</v>
      </c>
      <c r="F645" s="146" t="s">
        <v>1579</v>
      </c>
      <c r="G645" s="147" t="s">
        <v>1580</v>
      </c>
      <c r="H645" s="148" t="str">
        <f t="shared" si="66"/>
        <v>фото1</v>
      </c>
      <c r="I645" s="149" t="s">
        <v>2712</v>
      </c>
      <c r="J645" s="150" t="s">
        <v>238</v>
      </c>
      <c r="K645" s="151">
        <v>5</v>
      </c>
      <c r="L645" s="152">
        <v>272.60000000000002</v>
      </c>
      <c r="M645" s="153">
        <v>1</v>
      </c>
      <c r="N645" s="159"/>
      <c r="O645" s="155">
        <f t="shared" si="67"/>
        <v>0</v>
      </c>
      <c r="P645" s="156">
        <v>4607109919552</v>
      </c>
      <c r="Q645" s="157">
        <v>2020</v>
      </c>
      <c r="R645" s="158">
        <f t="shared" si="68"/>
        <v>54.52</v>
      </c>
    </row>
    <row r="646" spans="1:18" ht="104.1" customHeight="1">
      <c r="A646" s="163">
        <v>631</v>
      </c>
      <c r="B646" s="143">
        <v>9433</v>
      </c>
      <c r="C646" s="144" t="s">
        <v>990</v>
      </c>
      <c r="D646" s="144"/>
      <c r="E646" s="145" t="s">
        <v>2680</v>
      </c>
      <c r="F646" s="146" t="s">
        <v>991</v>
      </c>
      <c r="G646" s="147" t="s">
        <v>992</v>
      </c>
      <c r="H646" s="148" t="str">
        <f t="shared" si="66"/>
        <v>фото1</v>
      </c>
      <c r="I646" s="149" t="s">
        <v>2713</v>
      </c>
      <c r="J646" s="150" t="s">
        <v>238</v>
      </c>
      <c r="K646" s="151">
        <v>5</v>
      </c>
      <c r="L646" s="152">
        <v>260.39999999999998</v>
      </c>
      <c r="M646" s="153">
        <v>1</v>
      </c>
      <c r="N646" s="159"/>
      <c r="O646" s="155">
        <f t="shared" si="67"/>
        <v>0</v>
      </c>
      <c r="P646" s="156">
        <v>4607109975343</v>
      </c>
      <c r="Q646" s="160"/>
      <c r="R646" s="158">
        <f t="shared" si="68"/>
        <v>52.08</v>
      </c>
    </row>
    <row r="647" spans="1:18" ht="104.1" customHeight="1">
      <c r="A647" s="163">
        <v>632</v>
      </c>
      <c r="B647" s="143">
        <v>5391</v>
      </c>
      <c r="C647" s="144" t="s">
        <v>2714</v>
      </c>
      <c r="D647" s="144"/>
      <c r="E647" s="145" t="s">
        <v>2680</v>
      </c>
      <c r="F647" s="146" t="s">
        <v>2715</v>
      </c>
      <c r="G647" s="147" t="s">
        <v>2716</v>
      </c>
      <c r="H647" s="148" t="str">
        <f t="shared" si="66"/>
        <v>фото1</v>
      </c>
      <c r="I647" s="149" t="s">
        <v>2717</v>
      </c>
      <c r="J647" s="150" t="s">
        <v>237</v>
      </c>
      <c r="K647" s="151">
        <v>3</v>
      </c>
      <c r="L647" s="152">
        <v>107.5</v>
      </c>
      <c r="M647" s="153">
        <v>1</v>
      </c>
      <c r="N647" s="159"/>
      <c r="O647" s="155">
        <f t="shared" si="67"/>
        <v>0</v>
      </c>
      <c r="P647" s="156">
        <v>4607109937310</v>
      </c>
      <c r="Q647" s="160"/>
      <c r="R647" s="158">
        <f t="shared" si="68"/>
        <v>35.833333333333336</v>
      </c>
    </row>
    <row r="648" spans="1:18" ht="15">
      <c r="A648" s="163">
        <v>633</v>
      </c>
      <c r="B648" s="135"/>
      <c r="C648" s="136"/>
      <c r="D648" s="136"/>
      <c r="E648" s="137"/>
      <c r="F648" s="138" t="s">
        <v>220</v>
      </c>
      <c r="G648" s="138"/>
      <c r="H648" s="139"/>
      <c r="I648" s="140"/>
      <c r="J648" s="136"/>
      <c r="K648" s="141"/>
      <c r="L648" s="136"/>
      <c r="M648" s="142"/>
      <c r="N648" s="136"/>
      <c r="O648" s="136"/>
      <c r="P648" s="136"/>
      <c r="Q648" s="136"/>
      <c r="R648" s="136"/>
    </row>
    <row r="649" spans="1:18" ht="104.1" customHeight="1">
      <c r="A649" s="163">
        <v>634</v>
      </c>
      <c r="B649" s="143">
        <v>2825</v>
      </c>
      <c r="C649" s="144" t="s">
        <v>2718</v>
      </c>
      <c r="D649" s="144"/>
      <c r="E649" s="145" t="s">
        <v>2680</v>
      </c>
      <c r="F649" s="146" t="s">
        <v>2719</v>
      </c>
      <c r="G649" s="147" t="s">
        <v>2720</v>
      </c>
      <c r="H649" s="148" t="str">
        <f t="shared" ref="H649:H654" si="69">HYPERLINK("http://www.gardenbulbs.ru/images/Lilium_CL/thumbnails/"&amp;C649&amp;".jpg","фото1")</f>
        <v>фото1</v>
      </c>
      <c r="I649" s="149" t="s">
        <v>2721</v>
      </c>
      <c r="J649" s="150" t="s">
        <v>238</v>
      </c>
      <c r="K649" s="151">
        <v>5</v>
      </c>
      <c r="L649" s="152">
        <v>273.2</v>
      </c>
      <c r="M649" s="153">
        <v>1</v>
      </c>
      <c r="N649" s="159"/>
      <c r="O649" s="155">
        <f t="shared" ref="O649:O654" si="70">IF(ISERROR(L649*N649),0,L649*N649)</f>
        <v>0</v>
      </c>
      <c r="P649" s="156">
        <v>4607109961032</v>
      </c>
      <c r="Q649" s="160"/>
      <c r="R649" s="158">
        <f t="shared" ref="R649:R654" si="71">L649/K649</f>
        <v>54.64</v>
      </c>
    </row>
    <row r="650" spans="1:18" ht="104.1" customHeight="1">
      <c r="A650" s="163">
        <v>635</v>
      </c>
      <c r="B650" s="143">
        <v>13624</v>
      </c>
      <c r="C650" s="144" t="s">
        <v>1581</v>
      </c>
      <c r="D650" s="144"/>
      <c r="E650" s="145" t="s">
        <v>2680</v>
      </c>
      <c r="F650" s="146" t="s">
        <v>1582</v>
      </c>
      <c r="G650" s="147" t="s">
        <v>1583</v>
      </c>
      <c r="H650" s="148" t="str">
        <f t="shared" si="69"/>
        <v>фото1</v>
      </c>
      <c r="I650" s="149" t="s">
        <v>2722</v>
      </c>
      <c r="J650" s="150" t="s">
        <v>238</v>
      </c>
      <c r="K650" s="151">
        <v>5</v>
      </c>
      <c r="L650" s="152">
        <v>256.3</v>
      </c>
      <c r="M650" s="153">
        <v>1</v>
      </c>
      <c r="N650" s="159"/>
      <c r="O650" s="155">
        <f t="shared" si="70"/>
        <v>0</v>
      </c>
      <c r="P650" s="156">
        <v>4607109919545</v>
      </c>
      <c r="Q650" s="157">
        <v>2020</v>
      </c>
      <c r="R650" s="158">
        <f t="shared" si="71"/>
        <v>51.260000000000005</v>
      </c>
    </row>
    <row r="651" spans="1:18" ht="104.1" customHeight="1">
      <c r="A651" s="163">
        <v>636</v>
      </c>
      <c r="B651" s="143">
        <v>2823</v>
      </c>
      <c r="C651" s="144" t="s">
        <v>2723</v>
      </c>
      <c r="D651" s="144"/>
      <c r="E651" s="145" t="s">
        <v>2680</v>
      </c>
      <c r="F651" s="146" t="s">
        <v>2724</v>
      </c>
      <c r="G651" s="147" t="s">
        <v>2725</v>
      </c>
      <c r="H651" s="148" t="str">
        <f t="shared" si="69"/>
        <v>фото1</v>
      </c>
      <c r="I651" s="149" t="s">
        <v>2726</v>
      </c>
      <c r="J651" s="150" t="s">
        <v>238</v>
      </c>
      <c r="K651" s="151">
        <v>5</v>
      </c>
      <c r="L651" s="152">
        <v>273.2</v>
      </c>
      <c r="M651" s="153">
        <v>1</v>
      </c>
      <c r="N651" s="159"/>
      <c r="O651" s="155">
        <f t="shared" si="70"/>
        <v>0</v>
      </c>
      <c r="P651" s="156">
        <v>4607109961537</v>
      </c>
      <c r="Q651" s="160"/>
      <c r="R651" s="158">
        <f t="shared" si="71"/>
        <v>54.64</v>
      </c>
    </row>
    <row r="652" spans="1:18" ht="104.1" customHeight="1">
      <c r="A652" s="163">
        <v>637</v>
      </c>
      <c r="B652" s="143">
        <v>2824</v>
      </c>
      <c r="C652" s="144" t="s">
        <v>735</v>
      </c>
      <c r="D652" s="144"/>
      <c r="E652" s="145" t="s">
        <v>2680</v>
      </c>
      <c r="F652" s="146" t="s">
        <v>736</v>
      </c>
      <c r="G652" s="147" t="s">
        <v>737</v>
      </c>
      <c r="H652" s="148" t="str">
        <f t="shared" si="69"/>
        <v>фото1</v>
      </c>
      <c r="I652" s="149" t="s">
        <v>2727</v>
      </c>
      <c r="J652" s="150" t="s">
        <v>238</v>
      </c>
      <c r="K652" s="151">
        <v>5</v>
      </c>
      <c r="L652" s="152">
        <v>273.2</v>
      </c>
      <c r="M652" s="153">
        <v>1</v>
      </c>
      <c r="N652" s="159"/>
      <c r="O652" s="155">
        <f t="shared" si="70"/>
        <v>0</v>
      </c>
      <c r="P652" s="156">
        <v>4607109961414</v>
      </c>
      <c r="Q652" s="160"/>
      <c r="R652" s="158">
        <f t="shared" si="71"/>
        <v>54.64</v>
      </c>
    </row>
    <row r="653" spans="1:18" ht="104.1" customHeight="1">
      <c r="A653" s="163">
        <v>638</v>
      </c>
      <c r="B653" s="143">
        <v>2826</v>
      </c>
      <c r="C653" s="144" t="s">
        <v>738</v>
      </c>
      <c r="D653" s="144"/>
      <c r="E653" s="145" t="s">
        <v>2680</v>
      </c>
      <c r="F653" s="146" t="s">
        <v>739</v>
      </c>
      <c r="G653" s="147" t="s">
        <v>740</v>
      </c>
      <c r="H653" s="148" t="str">
        <f t="shared" si="69"/>
        <v>фото1</v>
      </c>
      <c r="I653" s="149" t="s">
        <v>2728</v>
      </c>
      <c r="J653" s="150" t="s">
        <v>238</v>
      </c>
      <c r="K653" s="151">
        <v>5</v>
      </c>
      <c r="L653" s="152">
        <v>256.3</v>
      </c>
      <c r="M653" s="153">
        <v>1</v>
      </c>
      <c r="N653" s="159"/>
      <c r="O653" s="155">
        <f t="shared" si="70"/>
        <v>0</v>
      </c>
      <c r="P653" s="156">
        <v>4607109960622</v>
      </c>
      <c r="Q653" s="160"/>
      <c r="R653" s="158">
        <f t="shared" si="71"/>
        <v>51.260000000000005</v>
      </c>
    </row>
    <row r="654" spans="1:18" ht="104.1" customHeight="1">
      <c r="A654" s="163">
        <v>639</v>
      </c>
      <c r="B654" s="143">
        <v>9434</v>
      </c>
      <c r="C654" s="144" t="s">
        <v>993</v>
      </c>
      <c r="D654" s="144"/>
      <c r="E654" s="145" t="s">
        <v>2680</v>
      </c>
      <c r="F654" s="146" t="s">
        <v>994</v>
      </c>
      <c r="G654" s="147" t="s">
        <v>995</v>
      </c>
      <c r="H654" s="148" t="str">
        <f t="shared" si="69"/>
        <v>фото1</v>
      </c>
      <c r="I654" s="149" t="s">
        <v>2729</v>
      </c>
      <c r="J654" s="150" t="s">
        <v>238</v>
      </c>
      <c r="K654" s="151">
        <v>5</v>
      </c>
      <c r="L654" s="152">
        <v>256.3</v>
      </c>
      <c r="M654" s="153">
        <v>1</v>
      </c>
      <c r="N654" s="159"/>
      <c r="O654" s="155">
        <f t="shared" si="70"/>
        <v>0</v>
      </c>
      <c r="P654" s="156">
        <v>4607109957776</v>
      </c>
      <c r="Q654" s="160"/>
      <c r="R654" s="158">
        <f t="shared" si="71"/>
        <v>51.260000000000005</v>
      </c>
    </row>
    <row r="655" spans="1:18" ht="15">
      <c r="A655" s="163">
        <v>640</v>
      </c>
      <c r="B655" s="135"/>
      <c r="C655" s="136"/>
      <c r="D655" s="136"/>
      <c r="E655" s="137"/>
      <c r="F655" s="138" t="s">
        <v>1584</v>
      </c>
      <c r="G655" s="138"/>
      <c r="H655" s="139"/>
      <c r="I655" s="140"/>
      <c r="J655" s="136"/>
      <c r="K655" s="141"/>
      <c r="L655" s="136"/>
      <c r="M655" s="142"/>
      <c r="N655" s="136"/>
      <c r="O655" s="136"/>
      <c r="P655" s="136"/>
      <c r="Q655" s="136"/>
      <c r="R655" s="136"/>
    </row>
    <row r="656" spans="1:18" ht="104.1" customHeight="1">
      <c r="A656" s="163">
        <v>641</v>
      </c>
      <c r="B656" s="143">
        <v>270</v>
      </c>
      <c r="C656" s="144" t="s">
        <v>377</v>
      </c>
      <c r="D656" s="144"/>
      <c r="E656" s="145" t="s">
        <v>2730</v>
      </c>
      <c r="F656" s="146" t="s">
        <v>210</v>
      </c>
      <c r="G656" s="147" t="s">
        <v>209</v>
      </c>
      <c r="H656" s="148" t="str">
        <f t="shared" ref="H656:H665" si="72">HYPERLINK("http://www.gardenbulbs.ru/images/Lilium_CL/thumbnails/"&amp;C656&amp;".jpg","фото1")</f>
        <v>фото1</v>
      </c>
      <c r="I656" s="149" t="s">
        <v>2731</v>
      </c>
      <c r="J656" s="150" t="s">
        <v>238</v>
      </c>
      <c r="K656" s="151">
        <v>5</v>
      </c>
      <c r="L656" s="152">
        <v>275.89999999999998</v>
      </c>
      <c r="M656" s="153">
        <v>1</v>
      </c>
      <c r="N656" s="159"/>
      <c r="O656" s="155">
        <f t="shared" ref="O656:O665" si="73">IF(ISERROR(L656*N656),0,L656*N656)</f>
        <v>0</v>
      </c>
      <c r="P656" s="156">
        <v>4607109961315</v>
      </c>
      <c r="Q656" s="160"/>
      <c r="R656" s="158">
        <f t="shared" ref="R656:R665" si="74">L656/K656</f>
        <v>55.179999999999993</v>
      </c>
    </row>
    <row r="657" spans="1:18" ht="104.1" customHeight="1">
      <c r="A657" s="163">
        <v>642</v>
      </c>
      <c r="B657" s="143">
        <v>271</v>
      </c>
      <c r="C657" s="144" t="s">
        <v>378</v>
      </c>
      <c r="D657" s="144"/>
      <c r="E657" s="145" t="s">
        <v>2730</v>
      </c>
      <c r="F657" s="146" t="s">
        <v>212</v>
      </c>
      <c r="G657" s="147" t="s">
        <v>211</v>
      </c>
      <c r="H657" s="148" t="str">
        <f t="shared" si="72"/>
        <v>фото1</v>
      </c>
      <c r="I657" s="149" t="s">
        <v>2732</v>
      </c>
      <c r="J657" s="150" t="s">
        <v>238</v>
      </c>
      <c r="K657" s="151">
        <v>5</v>
      </c>
      <c r="L657" s="152">
        <v>264.5</v>
      </c>
      <c r="M657" s="153">
        <v>1</v>
      </c>
      <c r="N657" s="159"/>
      <c r="O657" s="155">
        <f t="shared" si="73"/>
        <v>0</v>
      </c>
      <c r="P657" s="156">
        <v>4607109961322</v>
      </c>
      <c r="Q657" s="160"/>
      <c r="R657" s="158">
        <f t="shared" si="74"/>
        <v>52.9</v>
      </c>
    </row>
    <row r="658" spans="1:18" ht="104.1" customHeight="1">
      <c r="A658" s="163">
        <v>643</v>
      </c>
      <c r="B658" s="143">
        <v>3808</v>
      </c>
      <c r="C658" s="144" t="s">
        <v>379</v>
      </c>
      <c r="D658" s="144"/>
      <c r="E658" s="145" t="s">
        <v>2730</v>
      </c>
      <c r="F658" s="146" t="s">
        <v>275</v>
      </c>
      <c r="G658" s="147" t="s">
        <v>276</v>
      </c>
      <c r="H658" s="148" t="str">
        <f t="shared" si="72"/>
        <v>фото1</v>
      </c>
      <c r="I658" s="149" t="s">
        <v>2733</v>
      </c>
      <c r="J658" s="150" t="s">
        <v>238</v>
      </c>
      <c r="K658" s="151">
        <v>5</v>
      </c>
      <c r="L658" s="152">
        <v>264.5</v>
      </c>
      <c r="M658" s="153">
        <v>1</v>
      </c>
      <c r="N658" s="159"/>
      <c r="O658" s="155">
        <f t="shared" si="73"/>
        <v>0</v>
      </c>
      <c r="P658" s="156">
        <v>4607109980262</v>
      </c>
      <c r="Q658" s="160"/>
      <c r="R658" s="158">
        <f t="shared" si="74"/>
        <v>52.9</v>
      </c>
    </row>
    <row r="659" spans="1:18" ht="104.1" customHeight="1">
      <c r="A659" s="163">
        <v>644</v>
      </c>
      <c r="B659" s="143">
        <v>272</v>
      </c>
      <c r="C659" s="144" t="s">
        <v>380</v>
      </c>
      <c r="D659" s="144"/>
      <c r="E659" s="145" t="s">
        <v>2730</v>
      </c>
      <c r="F659" s="146" t="s">
        <v>214</v>
      </c>
      <c r="G659" s="147" t="s">
        <v>213</v>
      </c>
      <c r="H659" s="148" t="str">
        <f t="shared" si="72"/>
        <v>фото1</v>
      </c>
      <c r="I659" s="149" t="s">
        <v>2734</v>
      </c>
      <c r="J659" s="150" t="s">
        <v>238</v>
      </c>
      <c r="K659" s="151">
        <v>5</v>
      </c>
      <c r="L659" s="152">
        <v>275.89999999999998</v>
      </c>
      <c r="M659" s="153">
        <v>1</v>
      </c>
      <c r="N659" s="159"/>
      <c r="O659" s="155">
        <f t="shared" si="73"/>
        <v>0</v>
      </c>
      <c r="P659" s="156">
        <v>4607109961339</v>
      </c>
      <c r="Q659" s="160"/>
      <c r="R659" s="158">
        <f t="shared" si="74"/>
        <v>55.179999999999993</v>
      </c>
    </row>
    <row r="660" spans="1:18" ht="104.1" customHeight="1">
      <c r="A660" s="163">
        <v>645</v>
      </c>
      <c r="B660" s="143">
        <v>169</v>
      </c>
      <c r="C660" s="144" t="s">
        <v>1585</v>
      </c>
      <c r="D660" s="144"/>
      <c r="E660" s="145" t="s">
        <v>2730</v>
      </c>
      <c r="F660" s="146" t="s">
        <v>1586</v>
      </c>
      <c r="G660" s="147" t="s">
        <v>1587</v>
      </c>
      <c r="H660" s="148" t="str">
        <f t="shared" si="72"/>
        <v>фото1</v>
      </c>
      <c r="I660" s="149" t="s">
        <v>2735</v>
      </c>
      <c r="J660" s="150" t="s">
        <v>238</v>
      </c>
      <c r="K660" s="151">
        <v>5</v>
      </c>
      <c r="L660" s="152">
        <v>264.5</v>
      </c>
      <c r="M660" s="153">
        <v>1</v>
      </c>
      <c r="N660" s="159"/>
      <c r="O660" s="155">
        <f t="shared" si="73"/>
        <v>0</v>
      </c>
      <c r="P660" s="156">
        <v>4607109980279</v>
      </c>
      <c r="Q660" s="160"/>
      <c r="R660" s="158">
        <f t="shared" si="74"/>
        <v>52.9</v>
      </c>
    </row>
    <row r="661" spans="1:18" ht="104.1" customHeight="1">
      <c r="A661" s="163">
        <v>646</v>
      </c>
      <c r="B661" s="143">
        <v>273</v>
      </c>
      <c r="C661" s="144" t="s">
        <v>381</v>
      </c>
      <c r="D661" s="144"/>
      <c r="E661" s="145" t="s">
        <v>2730</v>
      </c>
      <c r="F661" s="146" t="s">
        <v>1588</v>
      </c>
      <c r="G661" s="147" t="s">
        <v>215</v>
      </c>
      <c r="H661" s="148" t="str">
        <f t="shared" si="72"/>
        <v>фото1</v>
      </c>
      <c r="I661" s="149" t="s">
        <v>2736</v>
      </c>
      <c r="J661" s="150" t="s">
        <v>238</v>
      </c>
      <c r="K661" s="151">
        <v>5</v>
      </c>
      <c r="L661" s="152">
        <v>264.5</v>
      </c>
      <c r="M661" s="153">
        <v>1</v>
      </c>
      <c r="N661" s="159"/>
      <c r="O661" s="155">
        <f t="shared" si="73"/>
        <v>0</v>
      </c>
      <c r="P661" s="156">
        <v>4607109961346</v>
      </c>
      <c r="Q661" s="160"/>
      <c r="R661" s="158">
        <f t="shared" si="74"/>
        <v>52.9</v>
      </c>
    </row>
    <row r="662" spans="1:18" ht="104.1" customHeight="1">
      <c r="A662" s="163">
        <v>647</v>
      </c>
      <c r="B662" s="143">
        <v>274</v>
      </c>
      <c r="C662" s="144" t="s">
        <v>382</v>
      </c>
      <c r="D662" s="144"/>
      <c r="E662" s="145" t="s">
        <v>2730</v>
      </c>
      <c r="F662" s="146" t="s">
        <v>217</v>
      </c>
      <c r="G662" s="147" t="s">
        <v>216</v>
      </c>
      <c r="H662" s="148" t="str">
        <f t="shared" si="72"/>
        <v>фото1</v>
      </c>
      <c r="I662" s="149" t="s">
        <v>2737</v>
      </c>
      <c r="J662" s="150" t="s">
        <v>238</v>
      </c>
      <c r="K662" s="151">
        <v>5</v>
      </c>
      <c r="L662" s="152">
        <v>264.5</v>
      </c>
      <c r="M662" s="153">
        <v>1</v>
      </c>
      <c r="N662" s="159"/>
      <c r="O662" s="155">
        <f t="shared" si="73"/>
        <v>0</v>
      </c>
      <c r="P662" s="156">
        <v>4607109961353</v>
      </c>
      <c r="Q662" s="160"/>
      <c r="R662" s="158">
        <f t="shared" si="74"/>
        <v>52.9</v>
      </c>
    </row>
    <row r="663" spans="1:18" ht="104.1" customHeight="1">
      <c r="A663" s="163">
        <v>648</v>
      </c>
      <c r="B663" s="143">
        <v>3810</v>
      </c>
      <c r="C663" s="144" t="s">
        <v>729</v>
      </c>
      <c r="D663" s="144"/>
      <c r="E663" s="145" t="s">
        <v>2730</v>
      </c>
      <c r="F663" s="146" t="s">
        <v>730</v>
      </c>
      <c r="G663" s="147" t="s">
        <v>731</v>
      </c>
      <c r="H663" s="148" t="str">
        <f t="shared" si="72"/>
        <v>фото1</v>
      </c>
      <c r="I663" s="149" t="s">
        <v>2738</v>
      </c>
      <c r="J663" s="150" t="s">
        <v>238</v>
      </c>
      <c r="K663" s="151">
        <v>5</v>
      </c>
      <c r="L663" s="152">
        <v>264.5</v>
      </c>
      <c r="M663" s="153">
        <v>1</v>
      </c>
      <c r="N663" s="159"/>
      <c r="O663" s="155">
        <f t="shared" si="73"/>
        <v>0</v>
      </c>
      <c r="P663" s="156">
        <v>4607109980286</v>
      </c>
      <c r="Q663" s="160"/>
      <c r="R663" s="158">
        <f t="shared" si="74"/>
        <v>52.9</v>
      </c>
    </row>
    <row r="664" spans="1:18" ht="104.1" customHeight="1">
      <c r="A664" s="163">
        <v>649</v>
      </c>
      <c r="B664" s="143">
        <v>3807</v>
      </c>
      <c r="C664" s="144" t="s">
        <v>383</v>
      </c>
      <c r="D664" s="144"/>
      <c r="E664" s="145" t="s">
        <v>2730</v>
      </c>
      <c r="F664" s="146" t="s">
        <v>277</v>
      </c>
      <c r="G664" s="147" t="s">
        <v>278</v>
      </c>
      <c r="H664" s="148" t="str">
        <f t="shared" si="72"/>
        <v>фото1</v>
      </c>
      <c r="I664" s="149" t="s">
        <v>2739</v>
      </c>
      <c r="J664" s="150" t="s">
        <v>238</v>
      </c>
      <c r="K664" s="151">
        <v>5</v>
      </c>
      <c r="L664" s="152">
        <v>264.5</v>
      </c>
      <c r="M664" s="153">
        <v>1</v>
      </c>
      <c r="N664" s="159"/>
      <c r="O664" s="155">
        <f t="shared" si="73"/>
        <v>0</v>
      </c>
      <c r="P664" s="156">
        <v>4607109980255</v>
      </c>
      <c r="Q664" s="160"/>
      <c r="R664" s="158">
        <f t="shared" si="74"/>
        <v>52.9</v>
      </c>
    </row>
    <row r="665" spans="1:18" ht="104.1" customHeight="1">
      <c r="A665" s="163">
        <v>650</v>
      </c>
      <c r="B665" s="143">
        <v>13625</v>
      </c>
      <c r="C665" s="144" t="s">
        <v>1589</v>
      </c>
      <c r="D665" s="144"/>
      <c r="E665" s="145" t="s">
        <v>2730</v>
      </c>
      <c r="F665" s="146" t="s">
        <v>1590</v>
      </c>
      <c r="G665" s="147" t="s">
        <v>1591</v>
      </c>
      <c r="H665" s="148" t="str">
        <f t="shared" si="72"/>
        <v>фото1</v>
      </c>
      <c r="I665" s="149" t="s">
        <v>2740</v>
      </c>
      <c r="J665" s="150" t="s">
        <v>238</v>
      </c>
      <c r="K665" s="151">
        <v>5</v>
      </c>
      <c r="L665" s="152">
        <v>272.60000000000002</v>
      </c>
      <c r="M665" s="153">
        <v>1</v>
      </c>
      <c r="N665" s="159"/>
      <c r="O665" s="155">
        <f t="shared" si="73"/>
        <v>0</v>
      </c>
      <c r="P665" s="156">
        <v>4607109919538</v>
      </c>
      <c r="Q665" s="157">
        <v>2020</v>
      </c>
      <c r="R665" s="158">
        <f t="shared" si="74"/>
        <v>54.52</v>
      </c>
    </row>
    <row r="666" spans="1:18" ht="15">
      <c r="A666" s="163">
        <v>651</v>
      </c>
      <c r="B666" s="135"/>
      <c r="C666" s="136"/>
      <c r="D666" s="136"/>
      <c r="E666" s="137"/>
      <c r="F666" s="138" t="s">
        <v>221</v>
      </c>
      <c r="G666" s="138"/>
      <c r="H666" s="139"/>
      <c r="I666" s="140"/>
      <c r="J666" s="136"/>
      <c r="K666" s="141"/>
      <c r="L666" s="136"/>
      <c r="M666" s="142"/>
      <c r="N666" s="136"/>
      <c r="O666" s="136"/>
      <c r="P666" s="136"/>
      <c r="Q666" s="136"/>
      <c r="R666" s="136"/>
    </row>
    <row r="667" spans="1:18" ht="104.1" customHeight="1">
      <c r="A667" s="163">
        <v>652</v>
      </c>
      <c r="B667" s="143">
        <v>3042</v>
      </c>
      <c r="C667" s="144" t="s">
        <v>741</v>
      </c>
      <c r="D667" s="144"/>
      <c r="E667" s="145" t="s">
        <v>2741</v>
      </c>
      <c r="F667" s="146" t="s">
        <v>1592</v>
      </c>
      <c r="G667" s="147" t="s">
        <v>742</v>
      </c>
      <c r="H667" s="148" t="str">
        <f t="shared" ref="H667:H687" si="75">HYPERLINK("http://www.gardenbulbs.ru/images/Lilium_CL/thumbnails/"&amp;C667&amp;".jpg","фото1")</f>
        <v>фото1</v>
      </c>
      <c r="I667" s="149" t="s">
        <v>2742</v>
      </c>
      <c r="J667" s="150" t="s">
        <v>238</v>
      </c>
      <c r="K667" s="151">
        <v>2</v>
      </c>
      <c r="L667" s="152">
        <v>257.10000000000002</v>
      </c>
      <c r="M667" s="153">
        <v>1</v>
      </c>
      <c r="N667" s="159"/>
      <c r="O667" s="155">
        <f t="shared" ref="O667:O687" si="76">IF(ISERROR(L667*N667),0,L667*N667)</f>
        <v>0</v>
      </c>
      <c r="P667" s="156">
        <v>4607109959985</v>
      </c>
      <c r="Q667" s="160"/>
      <c r="R667" s="158">
        <f t="shared" ref="R667:R687" si="77">L667/K667</f>
        <v>128.55000000000001</v>
      </c>
    </row>
    <row r="668" spans="1:18" ht="104.1" customHeight="1">
      <c r="A668" s="163">
        <v>653</v>
      </c>
      <c r="B668" s="143">
        <v>279</v>
      </c>
      <c r="C668" s="144" t="s">
        <v>385</v>
      </c>
      <c r="D668" s="144"/>
      <c r="E668" s="145" t="s">
        <v>2741</v>
      </c>
      <c r="F668" s="146" t="s">
        <v>223</v>
      </c>
      <c r="G668" s="147" t="s">
        <v>222</v>
      </c>
      <c r="H668" s="148" t="str">
        <f t="shared" si="75"/>
        <v>фото1</v>
      </c>
      <c r="I668" s="149" t="s">
        <v>2743</v>
      </c>
      <c r="J668" s="150" t="s">
        <v>238</v>
      </c>
      <c r="K668" s="151">
        <v>5</v>
      </c>
      <c r="L668" s="152">
        <v>264.5</v>
      </c>
      <c r="M668" s="153">
        <v>1</v>
      </c>
      <c r="N668" s="159"/>
      <c r="O668" s="155">
        <f t="shared" si="76"/>
        <v>0</v>
      </c>
      <c r="P668" s="156">
        <v>4607109961551</v>
      </c>
      <c r="Q668" s="160"/>
      <c r="R668" s="158">
        <f t="shared" si="77"/>
        <v>52.9</v>
      </c>
    </row>
    <row r="669" spans="1:18" ht="104.1" customHeight="1">
      <c r="A669" s="163">
        <v>654</v>
      </c>
      <c r="B669" s="143">
        <v>3043</v>
      </c>
      <c r="C669" s="144" t="s">
        <v>743</v>
      </c>
      <c r="D669" s="144"/>
      <c r="E669" s="145" t="s">
        <v>2741</v>
      </c>
      <c r="F669" s="146" t="s">
        <v>744</v>
      </c>
      <c r="G669" s="147" t="s">
        <v>745</v>
      </c>
      <c r="H669" s="148" t="str">
        <f t="shared" si="75"/>
        <v>фото1</v>
      </c>
      <c r="I669" s="149" t="s">
        <v>2744</v>
      </c>
      <c r="J669" s="150" t="s">
        <v>238</v>
      </c>
      <c r="K669" s="151">
        <v>2</v>
      </c>
      <c r="L669" s="152">
        <v>257.10000000000002</v>
      </c>
      <c r="M669" s="153">
        <v>1</v>
      </c>
      <c r="N669" s="159"/>
      <c r="O669" s="155">
        <f t="shared" si="76"/>
        <v>0</v>
      </c>
      <c r="P669" s="156">
        <v>4607109959992</v>
      </c>
      <c r="Q669" s="160"/>
      <c r="R669" s="158">
        <f t="shared" si="77"/>
        <v>128.55000000000001</v>
      </c>
    </row>
    <row r="670" spans="1:18" ht="104.1" customHeight="1">
      <c r="A670" s="163">
        <v>655</v>
      </c>
      <c r="B670" s="143">
        <v>9435</v>
      </c>
      <c r="C670" s="144" t="s">
        <v>1214</v>
      </c>
      <c r="D670" s="144"/>
      <c r="E670" s="145" t="s">
        <v>2741</v>
      </c>
      <c r="F670" s="146" t="s">
        <v>1141</v>
      </c>
      <c r="G670" s="147" t="s">
        <v>1142</v>
      </c>
      <c r="H670" s="148" t="str">
        <f t="shared" si="75"/>
        <v>фото1</v>
      </c>
      <c r="I670" s="149" t="s">
        <v>2745</v>
      </c>
      <c r="J670" s="150" t="s">
        <v>238</v>
      </c>
      <c r="K670" s="151">
        <v>5</v>
      </c>
      <c r="L670" s="152">
        <v>260.39999999999998</v>
      </c>
      <c r="M670" s="153">
        <v>1</v>
      </c>
      <c r="N670" s="159"/>
      <c r="O670" s="155">
        <f t="shared" si="76"/>
        <v>0</v>
      </c>
      <c r="P670" s="156">
        <v>4607109953556</v>
      </c>
      <c r="Q670" s="160"/>
      <c r="R670" s="158">
        <f t="shared" si="77"/>
        <v>52.08</v>
      </c>
    </row>
    <row r="671" spans="1:18" ht="104.1" customHeight="1">
      <c r="A671" s="163">
        <v>656</v>
      </c>
      <c r="B671" s="143">
        <v>1437</v>
      </c>
      <c r="C671" s="144" t="s">
        <v>1215</v>
      </c>
      <c r="D671" s="144"/>
      <c r="E671" s="145" t="s">
        <v>2741</v>
      </c>
      <c r="F671" s="146" t="s">
        <v>1143</v>
      </c>
      <c r="G671" s="147" t="s">
        <v>1144</v>
      </c>
      <c r="H671" s="148" t="str">
        <f t="shared" si="75"/>
        <v>фото1</v>
      </c>
      <c r="I671" s="149" t="s">
        <v>2746</v>
      </c>
      <c r="J671" s="150" t="s">
        <v>238</v>
      </c>
      <c r="K671" s="151">
        <v>5</v>
      </c>
      <c r="L671" s="152">
        <v>248.2</v>
      </c>
      <c r="M671" s="153">
        <v>1</v>
      </c>
      <c r="N671" s="159"/>
      <c r="O671" s="155">
        <f t="shared" si="76"/>
        <v>0</v>
      </c>
      <c r="P671" s="156">
        <v>4607109964408</v>
      </c>
      <c r="Q671" s="160"/>
      <c r="R671" s="158">
        <f t="shared" si="77"/>
        <v>49.64</v>
      </c>
    </row>
    <row r="672" spans="1:18" ht="104.1" customHeight="1">
      <c r="A672" s="163">
        <v>657</v>
      </c>
      <c r="B672" s="143">
        <v>6377</v>
      </c>
      <c r="C672" s="144" t="s">
        <v>996</v>
      </c>
      <c r="D672" s="144"/>
      <c r="E672" s="145" t="s">
        <v>2741</v>
      </c>
      <c r="F672" s="146" t="s">
        <v>997</v>
      </c>
      <c r="G672" s="147" t="s">
        <v>998</v>
      </c>
      <c r="H672" s="148" t="str">
        <f t="shared" si="75"/>
        <v>фото1</v>
      </c>
      <c r="I672" s="149" t="s">
        <v>2747</v>
      </c>
      <c r="J672" s="150" t="s">
        <v>239</v>
      </c>
      <c r="K672" s="151">
        <v>2</v>
      </c>
      <c r="L672" s="152">
        <v>218</v>
      </c>
      <c r="M672" s="153">
        <v>1</v>
      </c>
      <c r="N672" s="159"/>
      <c r="O672" s="155">
        <f t="shared" si="76"/>
        <v>0</v>
      </c>
      <c r="P672" s="156">
        <v>4607109929438</v>
      </c>
      <c r="Q672" s="160"/>
      <c r="R672" s="158">
        <f t="shared" si="77"/>
        <v>109</v>
      </c>
    </row>
    <row r="673" spans="1:18" ht="104.1" customHeight="1">
      <c r="A673" s="163">
        <v>658</v>
      </c>
      <c r="B673" s="143">
        <v>16516</v>
      </c>
      <c r="C673" s="144" t="s">
        <v>2748</v>
      </c>
      <c r="D673" s="144"/>
      <c r="E673" s="145" t="s">
        <v>2741</v>
      </c>
      <c r="F673" s="146" t="s">
        <v>2749</v>
      </c>
      <c r="G673" s="147" t="s">
        <v>2750</v>
      </c>
      <c r="H673" s="148" t="str">
        <f t="shared" si="75"/>
        <v>фото1</v>
      </c>
      <c r="I673" s="149" t="s">
        <v>2751</v>
      </c>
      <c r="J673" s="150" t="s">
        <v>237</v>
      </c>
      <c r="K673" s="151">
        <v>2</v>
      </c>
      <c r="L673" s="152">
        <v>235.9</v>
      </c>
      <c r="M673" s="153">
        <v>1</v>
      </c>
      <c r="N673" s="159"/>
      <c r="O673" s="155">
        <f t="shared" si="76"/>
        <v>0</v>
      </c>
      <c r="P673" s="156">
        <v>4607109912720</v>
      </c>
      <c r="Q673" s="164" t="s">
        <v>249</v>
      </c>
      <c r="R673" s="158">
        <f t="shared" si="77"/>
        <v>117.95</v>
      </c>
    </row>
    <row r="674" spans="1:18" ht="104.1" customHeight="1">
      <c r="A674" s="163">
        <v>659</v>
      </c>
      <c r="B674" s="143">
        <v>10687</v>
      </c>
      <c r="C674" s="144" t="s">
        <v>1216</v>
      </c>
      <c r="D674" s="144"/>
      <c r="E674" s="145" t="s">
        <v>2741</v>
      </c>
      <c r="F674" s="146" t="s">
        <v>1145</v>
      </c>
      <c r="G674" s="147" t="s">
        <v>1146</v>
      </c>
      <c r="H674" s="148" t="str">
        <f t="shared" si="75"/>
        <v>фото1</v>
      </c>
      <c r="I674" s="149" t="s">
        <v>2752</v>
      </c>
      <c r="J674" s="150" t="s">
        <v>238</v>
      </c>
      <c r="K674" s="151">
        <v>2</v>
      </c>
      <c r="L674" s="152">
        <v>257.10000000000002</v>
      </c>
      <c r="M674" s="153">
        <v>1</v>
      </c>
      <c r="N674" s="159"/>
      <c r="O674" s="155">
        <f t="shared" si="76"/>
        <v>0</v>
      </c>
      <c r="P674" s="156">
        <v>4607109926390</v>
      </c>
      <c r="Q674" s="160"/>
      <c r="R674" s="158">
        <f t="shared" si="77"/>
        <v>128.55000000000001</v>
      </c>
    </row>
    <row r="675" spans="1:18" ht="104.1" customHeight="1">
      <c r="A675" s="163">
        <v>660</v>
      </c>
      <c r="B675" s="143">
        <v>281</v>
      </c>
      <c r="C675" s="144" t="s">
        <v>386</v>
      </c>
      <c r="D675" s="144"/>
      <c r="E675" s="145" t="s">
        <v>2741</v>
      </c>
      <c r="F675" s="146" t="s">
        <v>225</v>
      </c>
      <c r="G675" s="147" t="s">
        <v>224</v>
      </c>
      <c r="H675" s="148" t="str">
        <f t="shared" si="75"/>
        <v>фото1</v>
      </c>
      <c r="I675" s="149" t="s">
        <v>2753</v>
      </c>
      <c r="J675" s="150" t="s">
        <v>238</v>
      </c>
      <c r="K675" s="151">
        <v>5</v>
      </c>
      <c r="L675" s="152">
        <v>288.89999999999998</v>
      </c>
      <c r="M675" s="153">
        <v>1</v>
      </c>
      <c r="N675" s="159"/>
      <c r="O675" s="155">
        <f t="shared" si="76"/>
        <v>0</v>
      </c>
      <c r="P675" s="156">
        <v>4607109961575</v>
      </c>
      <c r="Q675" s="160"/>
      <c r="R675" s="158">
        <f t="shared" si="77"/>
        <v>57.779999999999994</v>
      </c>
    </row>
    <row r="676" spans="1:18" ht="104.1" customHeight="1">
      <c r="A676" s="163">
        <v>661</v>
      </c>
      <c r="B676" s="143">
        <v>282</v>
      </c>
      <c r="C676" s="144" t="s">
        <v>387</v>
      </c>
      <c r="D676" s="144"/>
      <c r="E676" s="145" t="s">
        <v>2741</v>
      </c>
      <c r="F676" s="146" t="s">
        <v>226</v>
      </c>
      <c r="G676" s="147" t="s">
        <v>1593</v>
      </c>
      <c r="H676" s="148" t="str">
        <f t="shared" si="75"/>
        <v>фото1</v>
      </c>
      <c r="I676" s="149" t="s">
        <v>2754</v>
      </c>
      <c r="J676" s="150" t="s">
        <v>238</v>
      </c>
      <c r="K676" s="151">
        <v>5</v>
      </c>
      <c r="L676" s="152">
        <v>284.8</v>
      </c>
      <c r="M676" s="153">
        <v>1</v>
      </c>
      <c r="N676" s="159"/>
      <c r="O676" s="155">
        <f t="shared" si="76"/>
        <v>0</v>
      </c>
      <c r="P676" s="156">
        <v>4607109961582</v>
      </c>
      <c r="Q676" s="160"/>
      <c r="R676" s="158">
        <f t="shared" si="77"/>
        <v>56.96</v>
      </c>
    </row>
    <row r="677" spans="1:18" ht="104.1" customHeight="1">
      <c r="A677" s="163">
        <v>662</v>
      </c>
      <c r="B677" s="143">
        <v>7188</v>
      </c>
      <c r="C677" s="144" t="s">
        <v>1217</v>
      </c>
      <c r="D677" s="144"/>
      <c r="E677" s="145" t="s">
        <v>2741</v>
      </c>
      <c r="F677" s="146" t="s">
        <v>1147</v>
      </c>
      <c r="G677" s="147" t="s">
        <v>1148</v>
      </c>
      <c r="H677" s="148" t="str">
        <f t="shared" si="75"/>
        <v>фото1</v>
      </c>
      <c r="I677" s="149" t="s">
        <v>2755</v>
      </c>
      <c r="J677" s="150" t="s">
        <v>238</v>
      </c>
      <c r="K677" s="151">
        <v>5</v>
      </c>
      <c r="L677" s="152">
        <v>279.89999999999998</v>
      </c>
      <c r="M677" s="153">
        <v>1</v>
      </c>
      <c r="N677" s="159"/>
      <c r="O677" s="155">
        <f t="shared" si="76"/>
        <v>0</v>
      </c>
      <c r="P677" s="156">
        <v>4607109948323</v>
      </c>
      <c r="Q677" s="160"/>
      <c r="R677" s="158">
        <f t="shared" si="77"/>
        <v>55.98</v>
      </c>
    </row>
    <row r="678" spans="1:18" ht="104.1" customHeight="1">
      <c r="A678" s="163">
        <v>663</v>
      </c>
      <c r="B678" s="143">
        <v>3044</v>
      </c>
      <c r="C678" s="144" t="s">
        <v>2756</v>
      </c>
      <c r="D678" s="144"/>
      <c r="E678" s="145" t="s">
        <v>2741</v>
      </c>
      <c r="F678" s="146" t="s">
        <v>2757</v>
      </c>
      <c r="G678" s="147" t="s">
        <v>2758</v>
      </c>
      <c r="H678" s="148" t="str">
        <f t="shared" si="75"/>
        <v>фото1</v>
      </c>
      <c r="I678" s="149" t="s">
        <v>2759</v>
      </c>
      <c r="J678" s="150" t="s">
        <v>238</v>
      </c>
      <c r="K678" s="151">
        <v>2</v>
      </c>
      <c r="L678" s="152">
        <v>257.10000000000002</v>
      </c>
      <c r="M678" s="153">
        <v>1</v>
      </c>
      <c r="N678" s="159"/>
      <c r="O678" s="155">
        <f t="shared" si="76"/>
        <v>0</v>
      </c>
      <c r="P678" s="156">
        <v>4607109960219</v>
      </c>
      <c r="Q678" s="160"/>
      <c r="R678" s="158">
        <f t="shared" si="77"/>
        <v>128.55000000000001</v>
      </c>
    </row>
    <row r="679" spans="1:18" ht="104.1" customHeight="1">
      <c r="A679" s="163">
        <v>664</v>
      </c>
      <c r="B679" s="143">
        <v>9437</v>
      </c>
      <c r="C679" s="144" t="s">
        <v>2760</v>
      </c>
      <c r="D679" s="144"/>
      <c r="E679" s="145" t="s">
        <v>2741</v>
      </c>
      <c r="F679" s="146" t="s">
        <v>2761</v>
      </c>
      <c r="G679" s="147" t="s">
        <v>2762</v>
      </c>
      <c r="H679" s="148" t="str">
        <f t="shared" si="75"/>
        <v>фото1</v>
      </c>
      <c r="I679" s="149" t="s">
        <v>2763</v>
      </c>
      <c r="J679" s="150" t="s">
        <v>238</v>
      </c>
      <c r="K679" s="151">
        <v>2</v>
      </c>
      <c r="L679" s="152">
        <v>257.10000000000002</v>
      </c>
      <c r="M679" s="153">
        <v>1</v>
      </c>
      <c r="N679" s="159"/>
      <c r="O679" s="155">
        <f t="shared" si="76"/>
        <v>0</v>
      </c>
      <c r="P679" s="156">
        <v>4607109953471</v>
      </c>
      <c r="Q679" s="160"/>
      <c r="R679" s="158">
        <f t="shared" si="77"/>
        <v>128.55000000000001</v>
      </c>
    </row>
    <row r="680" spans="1:18" ht="104.1" customHeight="1">
      <c r="A680" s="163">
        <v>665</v>
      </c>
      <c r="B680" s="143">
        <v>9438</v>
      </c>
      <c r="C680" s="144" t="s">
        <v>1594</v>
      </c>
      <c r="D680" s="144"/>
      <c r="E680" s="145" t="s">
        <v>2741</v>
      </c>
      <c r="F680" s="146" t="s">
        <v>1595</v>
      </c>
      <c r="G680" s="147" t="s">
        <v>1596</v>
      </c>
      <c r="H680" s="148" t="str">
        <f t="shared" si="75"/>
        <v>фото1</v>
      </c>
      <c r="I680" s="149" t="s">
        <v>2764</v>
      </c>
      <c r="J680" s="150" t="s">
        <v>238</v>
      </c>
      <c r="K680" s="151">
        <v>2</v>
      </c>
      <c r="L680" s="152">
        <v>257.10000000000002</v>
      </c>
      <c r="M680" s="153">
        <v>1</v>
      </c>
      <c r="N680" s="159"/>
      <c r="O680" s="155">
        <f t="shared" si="76"/>
        <v>0</v>
      </c>
      <c r="P680" s="156">
        <v>4607109988824</v>
      </c>
      <c r="Q680" s="160"/>
      <c r="R680" s="158">
        <f t="shared" si="77"/>
        <v>128.55000000000001</v>
      </c>
    </row>
    <row r="681" spans="1:18" ht="104.1" customHeight="1">
      <c r="A681" s="163">
        <v>666</v>
      </c>
      <c r="B681" s="143">
        <v>9439</v>
      </c>
      <c r="C681" s="144" t="s">
        <v>2765</v>
      </c>
      <c r="D681" s="144"/>
      <c r="E681" s="145" t="s">
        <v>2741</v>
      </c>
      <c r="F681" s="146" t="s">
        <v>2766</v>
      </c>
      <c r="G681" s="147" t="s">
        <v>2767</v>
      </c>
      <c r="H681" s="148" t="str">
        <f t="shared" si="75"/>
        <v>фото1</v>
      </c>
      <c r="I681" s="149" t="s">
        <v>2768</v>
      </c>
      <c r="J681" s="150" t="s">
        <v>238</v>
      </c>
      <c r="K681" s="151">
        <v>2</v>
      </c>
      <c r="L681" s="152">
        <v>257.10000000000002</v>
      </c>
      <c r="M681" s="153">
        <v>1</v>
      </c>
      <c r="N681" s="159"/>
      <c r="O681" s="155">
        <f t="shared" si="76"/>
        <v>0</v>
      </c>
      <c r="P681" s="156">
        <v>4607109975411</v>
      </c>
      <c r="Q681" s="160"/>
      <c r="R681" s="158">
        <f t="shared" si="77"/>
        <v>128.55000000000001</v>
      </c>
    </row>
    <row r="682" spans="1:18" ht="104.1" customHeight="1">
      <c r="A682" s="163">
        <v>667</v>
      </c>
      <c r="B682" s="143">
        <v>1496</v>
      </c>
      <c r="C682" s="144" t="s">
        <v>1597</v>
      </c>
      <c r="D682" s="144"/>
      <c r="E682" s="145" t="s">
        <v>2741</v>
      </c>
      <c r="F682" s="146" t="s">
        <v>1598</v>
      </c>
      <c r="G682" s="147" t="s">
        <v>1599</v>
      </c>
      <c r="H682" s="148" t="str">
        <f t="shared" si="75"/>
        <v>фото1</v>
      </c>
      <c r="I682" s="149" t="s">
        <v>2769</v>
      </c>
      <c r="J682" s="150" t="s">
        <v>238</v>
      </c>
      <c r="K682" s="151">
        <v>5</v>
      </c>
      <c r="L682" s="152">
        <v>634.79999999999995</v>
      </c>
      <c r="M682" s="153">
        <v>1</v>
      </c>
      <c r="N682" s="159"/>
      <c r="O682" s="155">
        <f t="shared" si="76"/>
        <v>0</v>
      </c>
      <c r="P682" s="156">
        <v>4607109964460</v>
      </c>
      <c r="Q682" s="160"/>
      <c r="R682" s="158">
        <f t="shared" si="77"/>
        <v>126.96</v>
      </c>
    </row>
    <row r="683" spans="1:18" ht="104.1" customHeight="1">
      <c r="A683" s="163">
        <v>668</v>
      </c>
      <c r="B683" s="143">
        <v>16515</v>
      </c>
      <c r="C683" s="144" t="s">
        <v>2770</v>
      </c>
      <c r="D683" s="144"/>
      <c r="E683" s="145" t="s">
        <v>2741</v>
      </c>
      <c r="F683" s="146" t="s">
        <v>2771</v>
      </c>
      <c r="G683" s="147" t="s">
        <v>2772</v>
      </c>
      <c r="H683" s="148" t="str">
        <f t="shared" si="75"/>
        <v>фото1</v>
      </c>
      <c r="I683" s="149" t="s">
        <v>2773</v>
      </c>
      <c r="J683" s="150" t="s">
        <v>2774</v>
      </c>
      <c r="K683" s="151">
        <v>2</v>
      </c>
      <c r="L683" s="152">
        <v>201.7</v>
      </c>
      <c r="M683" s="153">
        <v>1</v>
      </c>
      <c r="N683" s="159"/>
      <c r="O683" s="155">
        <f t="shared" si="76"/>
        <v>0</v>
      </c>
      <c r="P683" s="156">
        <v>4607109912737</v>
      </c>
      <c r="Q683" s="164" t="s">
        <v>249</v>
      </c>
      <c r="R683" s="158">
        <f t="shared" si="77"/>
        <v>100.85</v>
      </c>
    </row>
    <row r="684" spans="1:18" ht="104.1" customHeight="1">
      <c r="A684" s="163">
        <v>669</v>
      </c>
      <c r="B684" s="143">
        <v>10688</v>
      </c>
      <c r="C684" s="144" t="s">
        <v>2775</v>
      </c>
      <c r="D684" s="144"/>
      <c r="E684" s="145" t="s">
        <v>2741</v>
      </c>
      <c r="F684" s="146" t="s">
        <v>2776</v>
      </c>
      <c r="G684" s="147" t="s">
        <v>2777</v>
      </c>
      <c r="H684" s="148" t="str">
        <f t="shared" si="75"/>
        <v>фото1</v>
      </c>
      <c r="I684" s="149" t="s">
        <v>2778</v>
      </c>
      <c r="J684" s="150" t="s">
        <v>238</v>
      </c>
      <c r="K684" s="151">
        <v>5</v>
      </c>
      <c r="L684" s="152">
        <v>289.5</v>
      </c>
      <c r="M684" s="153">
        <v>1</v>
      </c>
      <c r="N684" s="159"/>
      <c r="O684" s="155">
        <f t="shared" si="76"/>
        <v>0</v>
      </c>
      <c r="P684" s="156">
        <v>4607109964484</v>
      </c>
      <c r="Q684" s="160"/>
      <c r="R684" s="158">
        <f t="shared" si="77"/>
        <v>57.9</v>
      </c>
    </row>
    <row r="685" spans="1:18" ht="104.1" customHeight="1">
      <c r="A685" s="163">
        <v>670</v>
      </c>
      <c r="B685" s="143">
        <v>458</v>
      </c>
      <c r="C685" s="144" t="s">
        <v>999</v>
      </c>
      <c r="D685" s="144"/>
      <c r="E685" s="145" t="s">
        <v>2741</v>
      </c>
      <c r="F685" s="146" t="s">
        <v>1000</v>
      </c>
      <c r="G685" s="147" t="s">
        <v>1001</v>
      </c>
      <c r="H685" s="148" t="str">
        <f t="shared" si="75"/>
        <v>фото1</v>
      </c>
      <c r="I685" s="149" t="s">
        <v>2779</v>
      </c>
      <c r="J685" s="150" t="s">
        <v>238</v>
      </c>
      <c r="K685" s="151">
        <v>5</v>
      </c>
      <c r="L685" s="152">
        <v>288.89999999999998</v>
      </c>
      <c r="M685" s="153">
        <v>1</v>
      </c>
      <c r="N685" s="159"/>
      <c r="O685" s="155">
        <f t="shared" si="76"/>
        <v>0</v>
      </c>
      <c r="P685" s="156">
        <v>4607109962237</v>
      </c>
      <c r="Q685" s="160"/>
      <c r="R685" s="158">
        <f t="shared" si="77"/>
        <v>57.779999999999994</v>
      </c>
    </row>
    <row r="686" spans="1:18" ht="104.1" customHeight="1">
      <c r="A686" s="163">
        <v>671</v>
      </c>
      <c r="B686" s="143">
        <v>7192</v>
      </c>
      <c r="C686" s="144" t="s">
        <v>1218</v>
      </c>
      <c r="D686" s="144"/>
      <c r="E686" s="145" t="s">
        <v>2741</v>
      </c>
      <c r="F686" s="146" t="s">
        <v>1149</v>
      </c>
      <c r="G686" s="147" t="s">
        <v>1150</v>
      </c>
      <c r="H686" s="148" t="str">
        <f t="shared" si="75"/>
        <v>фото1</v>
      </c>
      <c r="I686" s="149" t="s">
        <v>2780</v>
      </c>
      <c r="J686" s="150" t="s">
        <v>238</v>
      </c>
      <c r="K686" s="151">
        <v>5</v>
      </c>
      <c r="L686" s="152">
        <v>288.89999999999998</v>
      </c>
      <c r="M686" s="153">
        <v>1</v>
      </c>
      <c r="N686" s="159"/>
      <c r="O686" s="155">
        <f t="shared" si="76"/>
        <v>0</v>
      </c>
      <c r="P686" s="156">
        <v>4607109948361</v>
      </c>
      <c r="Q686" s="160"/>
      <c r="R686" s="158">
        <f t="shared" si="77"/>
        <v>57.779999999999994</v>
      </c>
    </row>
    <row r="687" spans="1:18" ht="104.1" customHeight="1">
      <c r="A687" s="163">
        <v>672</v>
      </c>
      <c r="B687" s="143">
        <v>5776</v>
      </c>
      <c r="C687" s="144" t="s">
        <v>1600</v>
      </c>
      <c r="D687" s="144"/>
      <c r="E687" s="145" t="s">
        <v>2741</v>
      </c>
      <c r="F687" s="146" t="s">
        <v>1601</v>
      </c>
      <c r="G687" s="147" t="s">
        <v>1602</v>
      </c>
      <c r="H687" s="148" t="str">
        <f t="shared" si="75"/>
        <v>фото1</v>
      </c>
      <c r="I687" s="149" t="s">
        <v>2781</v>
      </c>
      <c r="J687" s="150" t="s">
        <v>238</v>
      </c>
      <c r="K687" s="151">
        <v>2</v>
      </c>
      <c r="L687" s="152">
        <v>257.10000000000002</v>
      </c>
      <c r="M687" s="153">
        <v>1</v>
      </c>
      <c r="N687" s="159"/>
      <c r="O687" s="155">
        <f t="shared" si="76"/>
        <v>0</v>
      </c>
      <c r="P687" s="156">
        <v>4607109931226</v>
      </c>
      <c r="Q687" s="160"/>
      <c r="R687" s="158">
        <f t="shared" si="77"/>
        <v>128.55000000000001</v>
      </c>
    </row>
    <row r="688" spans="1:18" ht="15">
      <c r="A688" s="163">
        <v>673</v>
      </c>
      <c r="B688" s="135"/>
      <c r="C688" s="136"/>
      <c r="D688" s="136"/>
      <c r="E688" s="137"/>
      <c r="F688" s="138" t="s">
        <v>227</v>
      </c>
      <c r="G688" s="138"/>
      <c r="H688" s="139"/>
      <c r="I688" s="140"/>
      <c r="J688" s="136"/>
      <c r="K688" s="141"/>
      <c r="L688" s="136"/>
      <c r="M688" s="142"/>
      <c r="N688" s="136"/>
      <c r="O688" s="136"/>
      <c r="P688" s="136"/>
      <c r="Q688" s="136"/>
      <c r="R688" s="136"/>
    </row>
    <row r="689" spans="1:18" ht="15">
      <c r="A689" s="163">
        <v>674</v>
      </c>
      <c r="B689" s="135"/>
      <c r="C689" s="136"/>
      <c r="D689" s="136"/>
      <c r="E689" s="137"/>
      <c r="F689" s="138" t="s">
        <v>123</v>
      </c>
      <c r="G689" s="138"/>
      <c r="H689" s="139"/>
      <c r="I689" s="140"/>
      <c r="J689" s="136"/>
      <c r="K689" s="141"/>
      <c r="L689" s="136"/>
      <c r="M689" s="142"/>
      <c r="N689" s="136"/>
      <c r="O689" s="136"/>
      <c r="P689" s="136"/>
      <c r="Q689" s="136"/>
      <c r="R689" s="136"/>
    </row>
    <row r="690" spans="1:18" ht="104.1" customHeight="1">
      <c r="A690" s="163">
        <v>675</v>
      </c>
      <c r="B690" s="143">
        <v>13626</v>
      </c>
      <c r="C690" s="144" t="s">
        <v>1389</v>
      </c>
      <c r="D690" s="144"/>
      <c r="E690" s="145" t="s">
        <v>2150</v>
      </c>
      <c r="F690" s="146" t="s">
        <v>1603</v>
      </c>
      <c r="G690" s="147" t="s">
        <v>1604</v>
      </c>
      <c r="H690" s="148" t="str">
        <f t="shared" ref="H690:H718" si="78">HYPERLINK("http://www.gardenbulbs.ru/images/Lilium_CL/thumbnails/"&amp;C690&amp;".jpg","фото1")</f>
        <v>фото1</v>
      </c>
      <c r="I690" s="149" t="s">
        <v>2153</v>
      </c>
      <c r="J690" s="150" t="s">
        <v>240</v>
      </c>
      <c r="K690" s="151">
        <v>3</v>
      </c>
      <c r="L690" s="152">
        <v>285.7</v>
      </c>
      <c r="M690" s="153">
        <v>1</v>
      </c>
      <c r="N690" s="159"/>
      <c r="O690" s="155">
        <f t="shared" ref="O690:O718" si="79">IF(ISERROR(L690*N690),0,L690*N690)</f>
        <v>0</v>
      </c>
      <c r="P690" s="156">
        <v>4607109919521</v>
      </c>
      <c r="Q690" s="157">
        <v>2020</v>
      </c>
      <c r="R690" s="158">
        <f t="shared" ref="R690:R718" si="80">L690/K690</f>
        <v>95.233333333333334</v>
      </c>
    </row>
    <row r="691" spans="1:18" ht="104.1" customHeight="1">
      <c r="A691" s="163">
        <v>676</v>
      </c>
      <c r="B691" s="143">
        <v>10693</v>
      </c>
      <c r="C691" s="144" t="s">
        <v>1605</v>
      </c>
      <c r="D691" s="144"/>
      <c r="E691" s="145" t="s">
        <v>2150</v>
      </c>
      <c r="F691" s="146" t="s">
        <v>1606</v>
      </c>
      <c r="G691" s="147" t="s">
        <v>1607</v>
      </c>
      <c r="H691" s="148" t="str">
        <f t="shared" si="78"/>
        <v>фото1</v>
      </c>
      <c r="I691" s="149" t="s">
        <v>2782</v>
      </c>
      <c r="J691" s="150" t="s">
        <v>270</v>
      </c>
      <c r="K691" s="151">
        <v>3</v>
      </c>
      <c r="L691" s="152">
        <v>265.3</v>
      </c>
      <c r="M691" s="153">
        <v>1</v>
      </c>
      <c r="N691" s="159"/>
      <c r="O691" s="155">
        <f t="shared" si="79"/>
        <v>0</v>
      </c>
      <c r="P691" s="156">
        <v>4607109926505</v>
      </c>
      <c r="Q691" s="160"/>
      <c r="R691" s="158">
        <f t="shared" si="80"/>
        <v>88.433333333333337</v>
      </c>
    </row>
    <row r="692" spans="1:18" ht="104.1" customHeight="1">
      <c r="A692" s="163">
        <v>677</v>
      </c>
      <c r="B692" s="143">
        <v>13627</v>
      </c>
      <c r="C692" s="144" t="s">
        <v>2783</v>
      </c>
      <c r="D692" s="144"/>
      <c r="E692" s="145" t="s">
        <v>2150</v>
      </c>
      <c r="F692" s="146" t="s">
        <v>2784</v>
      </c>
      <c r="G692" s="147" t="s">
        <v>2785</v>
      </c>
      <c r="H692" s="148" t="str">
        <f t="shared" si="78"/>
        <v>фото1</v>
      </c>
      <c r="I692" s="149" t="s">
        <v>2160</v>
      </c>
      <c r="J692" s="150" t="s">
        <v>270</v>
      </c>
      <c r="K692" s="151">
        <v>3</v>
      </c>
      <c r="L692" s="152">
        <v>256.89999999999998</v>
      </c>
      <c r="M692" s="153">
        <v>1</v>
      </c>
      <c r="N692" s="159"/>
      <c r="O692" s="155">
        <f t="shared" si="79"/>
        <v>0</v>
      </c>
      <c r="P692" s="156">
        <v>4607109919514</v>
      </c>
      <c r="Q692" s="157">
        <v>2020</v>
      </c>
      <c r="R692" s="158">
        <f t="shared" si="80"/>
        <v>85.633333333333326</v>
      </c>
    </row>
    <row r="693" spans="1:18" ht="104.1" customHeight="1">
      <c r="A693" s="163">
        <v>678</v>
      </c>
      <c r="B693" s="143">
        <v>16481</v>
      </c>
      <c r="C693" s="144" t="s">
        <v>2161</v>
      </c>
      <c r="D693" s="144"/>
      <c r="E693" s="145" t="s">
        <v>2150</v>
      </c>
      <c r="F693" s="146" t="s">
        <v>2786</v>
      </c>
      <c r="G693" s="147" t="s">
        <v>2787</v>
      </c>
      <c r="H693" s="148" t="str">
        <f t="shared" si="78"/>
        <v>фото1</v>
      </c>
      <c r="I693" s="149" t="s">
        <v>2164</v>
      </c>
      <c r="J693" s="150" t="s">
        <v>240</v>
      </c>
      <c r="K693" s="151">
        <v>3</v>
      </c>
      <c r="L693" s="152">
        <v>285.7</v>
      </c>
      <c r="M693" s="153">
        <v>1</v>
      </c>
      <c r="N693" s="159"/>
      <c r="O693" s="155">
        <f t="shared" si="79"/>
        <v>0</v>
      </c>
      <c r="P693" s="156">
        <v>4607109913079</v>
      </c>
      <c r="Q693" s="164" t="s">
        <v>249</v>
      </c>
      <c r="R693" s="158">
        <f t="shared" si="80"/>
        <v>95.233333333333334</v>
      </c>
    </row>
    <row r="694" spans="1:18" ht="104.1" customHeight="1">
      <c r="A694" s="163">
        <v>679</v>
      </c>
      <c r="B694" s="143">
        <v>13628</v>
      </c>
      <c r="C694" s="144" t="s">
        <v>1194</v>
      </c>
      <c r="D694" s="144"/>
      <c r="E694" s="145" t="s">
        <v>2150</v>
      </c>
      <c r="F694" s="146" t="s">
        <v>1608</v>
      </c>
      <c r="G694" s="147" t="s">
        <v>1609</v>
      </c>
      <c r="H694" s="148" t="str">
        <f t="shared" si="78"/>
        <v>фото1</v>
      </c>
      <c r="I694" s="149" t="s">
        <v>2165</v>
      </c>
      <c r="J694" s="150" t="s">
        <v>240</v>
      </c>
      <c r="K694" s="151">
        <v>5</v>
      </c>
      <c r="L694" s="152">
        <v>517.6</v>
      </c>
      <c r="M694" s="153">
        <v>1</v>
      </c>
      <c r="N694" s="159"/>
      <c r="O694" s="155">
        <f t="shared" si="79"/>
        <v>0</v>
      </c>
      <c r="P694" s="156">
        <v>4607109919507</v>
      </c>
      <c r="Q694" s="157">
        <v>2020</v>
      </c>
      <c r="R694" s="158">
        <f t="shared" si="80"/>
        <v>103.52000000000001</v>
      </c>
    </row>
    <row r="695" spans="1:18" ht="104.1" customHeight="1">
      <c r="A695" s="163">
        <v>680</v>
      </c>
      <c r="B695" s="143">
        <v>16484</v>
      </c>
      <c r="C695" s="144" t="s">
        <v>2170</v>
      </c>
      <c r="D695" s="144"/>
      <c r="E695" s="145" t="s">
        <v>2150</v>
      </c>
      <c r="F695" s="146" t="s">
        <v>2788</v>
      </c>
      <c r="G695" s="147" t="s">
        <v>2789</v>
      </c>
      <c r="H695" s="148" t="str">
        <f t="shared" si="78"/>
        <v>фото1</v>
      </c>
      <c r="I695" s="149" t="s">
        <v>2173</v>
      </c>
      <c r="J695" s="150" t="s">
        <v>270</v>
      </c>
      <c r="K695" s="151">
        <v>3</v>
      </c>
      <c r="L695" s="152">
        <v>261.3</v>
      </c>
      <c r="M695" s="153">
        <v>1</v>
      </c>
      <c r="N695" s="159"/>
      <c r="O695" s="155">
        <f t="shared" si="79"/>
        <v>0</v>
      </c>
      <c r="P695" s="156">
        <v>4607109913048</v>
      </c>
      <c r="Q695" s="164" t="s">
        <v>249</v>
      </c>
      <c r="R695" s="158">
        <f t="shared" si="80"/>
        <v>87.100000000000009</v>
      </c>
    </row>
    <row r="696" spans="1:18" ht="104.1" customHeight="1">
      <c r="A696" s="163">
        <v>681</v>
      </c>
      <c r="B696" s="143">
        <v>13629</v>
      </c>
      <c r="C696" s="144" t="s">
        <v>2174</v>
      </c>
      <c r="D696" s="144"/>
      <c r="E696" s="145" t="s">
        <v>2150</v>
      </c>
      <c r="F696" s="146" t="s">
        <v>2790</v>
      </c>
      <c r="G696" s="147" t="s">
        <v>2791</v>
      </c>
      <c r="H696" s="148" t="str">
        <f t="shared" si="78"/>
        <v>фото1</v>
      </c>
      <c r="I696" s="149" t="s">
        <v>2177</v>
      </c>
      <c r="J696" s="150" t="s">
        <v>240</v>
      </c>
      <c r="K696" s="151">
        <v>3</v>
      </c>
      <c r="L696" s="152">
        <v>285.7</v>
      </c>
      <c r="M696" s="153">
        <v>1</v>
      </c>
      <c r="N696" s="159"/>
      <c r="O696" s="155">
        <f t="shared" si="79"/>
        <v>0</v>
      </c>
      <c r="P696" s="156">
        <v>4607109919491</v>
      </c>
      <c r="Q696" s="157">
        <v>2020</v>
      </c>
      <c r="R696" s="158">
        <f t="shared" si="80"/>
        <v>95.233333333333334</v>
      </c>
    </row>
    <row r="697" spans="1:18" ht="104.1" customHeight="1">
      <c r="A697" s="163">
        <v>682</v>
      </c>
      <c r="B697" s="143">
        <v>13631</v>
      </c>
      <c r="C697" s="144" t="s">
        <v>1390</v>
      </c>
      <c r="D697" s="144"/>
      <c r="E697" s="145" t="s">
        <v>2150</v>
      </c>
      <c r="F697" s="146" t="s">
        <v>1610</v>
      </c>
      <c r="G697" s="147" t="s">
        <v>1611</v>
      </c>
      <c r="H697" s="148" t="str">
        <f t="shared" si="78"/>
        <v>фото1</v>
      </c>
      <c r="I697" s="149" t="s">
        <v>2178</v>
      </c>
      <c r="J697" s="150" t="s">
        <v>240</v>
      </c>
      <c r="K697" s="151">
        <v>2</v>
      </c>
      <c r="L697" s="152">
        <v>221.3</v>
      </c>
      <c r="M697" s="153">
        <v>1</v>
      </c>
      <c r="N697" s="159"/>
      <c r="O697" s="155">
        <f t="shared" si="79"/>
        <v>0</v>
      </c>
      <c r="P697" s="156">
        <v>4607109919477</v>
      </c>
      <c r="Q697" s="157">
        <v>2020</v>
      </c>
      <c r="R697" s="158">
        <f t="shared" si="80"/>
        <v>110.65</v>
      </c>
    </row>
    <row r="698" spans="1:18" ht="104.1" customHeight="1">
      <c r="A698" s="163">
        <v>683</v>
      </c>
      <c r="B698" s="143">
        <v>10694</v>
      </c>
      <c r="C698" s="144" t="s">
        <v>1195</v>
      </c>
      <c r="D698" s="144"/>
      <c r="E698" s="145" t="s">
        <v>2150</v>
      </c>
      <c r="F698" s="146" t="s">
        <v>1612</v>
      </c>
      <c r="G698" s="147" t="s">
        <v>1613</v>
      </c>
      <c r="H698" s="148" t="str">
        <f t="shared" si="78"/>
        <v>фото1</v>
      </c>
      <c r="I698" s="149" t="s">
        <v>2792</v>
      </c>
      <c r="J698" s="150" t="s">
        <v>270</v>
      </c>
      <c r="K698" s="151">
        <v>5</v>
      </c>
      <c r="L698" s="152">
        <v>440.5</v>
      </c>
      <c r="M698" s="153">
        <v>1</v>
      </c>
      <c r="N698" s="159"/>
      <c r="O698" s="155">
        <f t="shared" si="79"/>
        <v>0</v>
      </c>
      <c r="P698" s="156">
        <v>4607109926499</v>
      </c>
      <c r="Q698" s="160"/>
      <c r="R698" s="158">
        <f t="shared" si="80"/>
        <v>88.1</v>
      </c>
    </row>
    <row r="699" spans="1:18" ht="104.1" customHeight="1">
      <c r="A699" s="163">
        <v>684</v>
      </c>
      <c r="B699" s="143">
        <v>13632</v>
      </c>
      <c r="C699" s="144" t="s">
        <v>2187</v>
      </c>
      <c r="D699" s="144"/>
      <c r="E699" s="145" t="s">
        <v>2150</v>
      </c>
      <c r="F699" s="146" t="s">
        <v>2793</v>
      </c>
      <c r="G699" s="147" t="s">
        <v>2794</v>
      </c>
      <c r="H699" s="148" t="str">
        <f t="shared" si="78"/>
        <v>фото1</v>
      </c>
      <c r="I699" s="149" t="s">
        <v>2190</v>
      </c>
      <c r="J699" s="150" t="s">
        <v>240</v>
      </c>
      <c r="K699" s="151">
        <v>2</v>
      </c>
      <c r="L699" s="152">
        <v>214.4</v>
      </c>
      <c r="M699" s="153">
        <v>1</v>
      </c>
      <c r="N699" s="159"/>
      <c r="O699" s="155">
        <f t="shared" si="79"/>
        <v>0</v>
      </c>
      <c r="P699" s="156">
        <v>4607109919460</v>
      </c>
      <c r="Q699" s="157">
        <v>2020</v>
      </c>
      <c r="R699" s="158">
        <f t="shared" si="80"/>
        <v>107.2</v>
      </c>
    </row>
    <row r="700" spans="1:18" ht="104.1" customHeight="1">
      <c r="A700" s="163">
        <v>685</v>
      </c>
      <c r="B700" s="143">
        <v>16493</v>
      </c>
      <c r="C700" s="144" t="s">
        <v>2195</v>
      </c>
      <c r="D700" s="144"/>
      <c r="E700" s="145" t="s">
        <v>2150</v>
      </c>
      <c r="F700" s="146" t="s">
        <v>2795</v>
      </c>
      <c r="G700" s="147" t="s">
        <v>2796</v>
      </c>
      <c r="H700" s="148" t="str">
        <f t="shared" si="78"/>
        <v>фото1</v>
      </c>
      <c r="I700" s="149" t="s">
        <v>2198</v>
      </c>
      <c r="J700" s="150" t="s">
        <v>240</v>
      </c>
      <c r="K700" s="151">
        <v>5</v>
      </c>
      <c r="L700" s="152">
        <v>517.6</v>
      </c>
      <c r="M700" s="153">
        <v>1</v>
      </c>
      <c r="N700" s="159"/>
      <c r="O700" s="155">
        <f t="shared" si="79"/>
        <v>0</v>
      </c>
      <c r="P700" s="156">
        <v>4607109912959</v>
      </c>
      <c r="Q700" s="164" t="s">
        <v>249</v>
      </c>
      <c r="R700" s="158">
        <f t="shared" si="80"/>
        <v>103.52000000000001</v>
      </c>
    </row>
    <row r="701" spans="1:18" ht="104.1" customHeight="1">
      <c r="A701" s="163">
        <v>686</v>
      </c>
      <c r="B701" s="143">
        <v>16494</v>
      </c>
      <c r="C701" s="144" t="s">
        <v>2203</v>
      </c>
      <c r="D701" s="144"/>
      <c r="E701" s="145" t="s">
        <v>2150</v>
      </c>
      <c r="F701" s="146" t="s">
        <v>2797</v>
      </c>
      <c r="G701" s="147" t="s">
        <v>2798</v>
      </c>
      <c r="H701" s="148" t="str">
        <f t="shared" si="78"/>
        <v>фото1</v>
      </c>
      <c r="I701" s="149" t="s">
        <v>2206</v>
      </c>
      <c r="J701" s="150" t="s">
        <v>240</v>
      </c>
      <c r="K701" s="151">
        <v>3</v>
      </c>
      <c r="L701" s="152">
        <v>285.7</v>
      </c>
      <c r="M701" s="153">
        <v>1</v>
      </c>
      <c r="N701" s="159"/>
      <c r="O701" s="155">
        <f t="shared" si="79"/>
        <v>0</v>
      </c>
      <c r="P701" s="156">
        <v>4607109912942</v>
      </c>
      <c r="Q701" s="164" t="s">
        <v>249</v>
      </c>
      <c r="R701" s="158">
        <f t="shared" si="80"/>
        <v>95.233333333333334</v>
      </c>
    </row>
    <row r="702" spans="1:18" ht="104.1" customHeight="1">
      <c r="A702" s="163">
        <v>687</v>
      </c>
      <c r="B702" s="143">
        <v>16496</v>
      </c>
      <c r="C702" s="144" t="s">
        <v>2799</v>
      </c>
      <c r="D702" s="144"/>
      <c r="E702" s="145" t="s">
        <v>2150</v>
      </c>
      <c r="F702" s="146" t="s">
        <v>2800</v>
      </c>
      <c r="G702" s="147" t="s">
        <v>2801</v>
      </c>
      <c r="H702" s="148" t="str">
        <f t="shared" si="78"/>
        <v>фото1</v>
      </c>
      <c r="I702" s="149" t="s">
        <v>2802</v>
      </c>
      <c r="J702" s="150" t="s">
        <v>270</v>
      </c>
      <c r="K702" s="151">
        <v>5</v>
      </c>
      <c r="L702" s="152">
        <v>323.10000000000002</v>
      </c>
      <c r="M702" s="153">
        <v>1</v>
      </c>
      <c r="N702" s="159"/>
      <c r="O702" s="155">
        <f t="shared" si="79"/>
        <v>0</v>
      </c>
      <c r="P702" s="156">
        <v>4607109912928</v>
      </c>
      <c r="Q702" s="164" t="s">
        <v>249</v>
      </c>
      <c r="R702" s="158">
        <f t="shared" si="80"/>
        <v>64.62</v>
      </c>
    </row>
    <row r="703" spans="1:18" ht="104.1" customHeight="1">
      <c r="A703" s="163">
        <v>688</v>
      </c>
      <c r="B703" s="143">
        <v>13633</v>
      </c>
      <c r="C703" s="144" t="s">
        <v>1398</v>
      </c>
      <c r="D703" s="144"/>
      <c r="E703" s="145" t="s">
        <v>2150</v>
      </c>
      <c r="F703" s="146" t="s">
        <v>2803</v>
      </c>
      <c r="G703" s="147" t="s">
        <v>2804</v>
      </c>
      <c r="H703" s="148" t="str">
        <f t="shared" si="78"/>
        <v>фото1</v>
      </c>
      <c r="I703" s="149" t="s">
        <v>2230</v>
      </c>
      <c r="J703" s="150" t="s">
        <v>270</v>
      </c>
      <c r="K703" s="151">
        <v>5</v>
      </c>
      <c r="L703" s="152">
        <v>485.8</v>
      </c>
      <c r="M703" s="153">
        <v>1</v>
      </c>
      <c r="N703" s="159"/>
      <c r="O703" s="155">
        <f t="shared" si="79"/>
        <v>0</v>
      </c>
      <c r="P703" s="156">
        <v>4607109919453</v>
      </c>
      <c r="Q703" s="157">
        <v>2020</v>
      </c>
      <c r="R703" s="158">
        <f t="shared" si="80"/>
        <v>97.16</v>
      </c>
    </row>
    <row r="704" spans="1:18" ht="104.1" customHeight="1">
      <c r="A704" s="163">
        <v>689</v>
      </c>
      <c r="B704" s="143">
        <v>16497</v>
      </c>
      <c r="C704" s="144" t="s">
        <v>1401</v>
      </c>
      <c r="D704" s="144"/>
      <c r="E704" s="145" t="s">
        <v>2150</v>
      </c>
      <c r="F704" s="146" t="s">
        <v>2805</v>
      </c>
      <c r="G704" s="147" t="s">
        <v>2806</v>
      </c>
      <c r="H704" s="148" t="str">
        <f t="shared" si="78"/>
        <v>фото1</v>
      </c>
      <c r="I704" s="149" t="s">
        <v>2231</v>
      </c>
      <c r="J704" s="150" t="s">
        <v>270</v>
      </c>
      <c r="K704" s="151">
        <v>5</v>
      </c>
      <c r="L704" s="152">
        <v>485.8</v>
      </c>
      <c r="M704" s="153">
        <v>1</v>
      </c>
      <c r="N704" s="159"/>
      <c r="O704" s="155">
        <f t="shared" si="79"/>
        <v>0</v>
      </c>
      <c r="P704" s="156">
        <v>4607109912911</v>
      </c>
      <c r="Q704" s="164" t="s">
        <v>249</v>
      </c>
      <c r="R704" s="158">
        <f t="shared" si="80"/>
        <v>97.16</v>
      </c>
    </row>
    <row r="705" spans="1:18" ht="104.1" customHeight="1">
      <c r="A705" s="163">
        <v>690</v>
      </c>
      <c r="B705" s="143">
        <v>16498</v>
      </c>
      <c r="C705" s="144" t="s">
        <v>1196</v>
      </c>
      <c r="D705" s="144"/>
      <c r="E705" s="145" t="s">
        <v>2150</v>
      </c>
      <c r="F705" s="146" t="s">
        <v>2807</v>
      </c>
      <c r="G705" s="147" t="s">
        <v>2808</v>
      </c>
      <c r="H705" s="148" t="str">
        <f t="shared" si="78"/>
        <v>фото1</v>
      </c>
      <c r="I705" s="149" t="s">
        <v>2232</v>
      </c>
      <c r="J705" s="150" t="s">
        <v>270</v>
      </c>
      <c r="K705" s="151">
        <v>5</v>
      </c>
      <c r="L705" s="152">
        <v>485.8</v>
      </c>
      <c r="M705" s="153">
        <v>1</v>
      </c>
      <c r="N705" s="159"/>
      <c r="O705" s="155">
        <f t="shared" si="79"/>
        <v>0</v>
      </c>
      <c r="P705" s="156">
        <v>4607109912904</v>
      </c>
      <c r="Q705" s="164" t="s">
        <v>249</v>
      </c>
      <c r="R705" s="158">
        <f t="shared" si="80"/>
        <v>97.16</v>
      </c>
    </row>
    <row r="706" spans="1:18" ht="104.1" customHeight="1">
      <c r="A706" s="163">
        <v>691</v>
      </c>
      <c r="B706" s="143">
        <v>13634</v>
      </c>
      <c r="C706" s="144" t="s">
        <v>1197</v>
      </c>
      <c r="D706" s="144"/>
      <c r="E706" s="145" t="s">
        <v>2150</v>
      </c>
      <c r="F706" s="146" t="s">
        <v>1614</v>
      </c>
      <c r="G706" s="147" t="s">
        <v>1615</v>
      </c>
      <c r="H706" s="148" t="str">
        <f t="shared" si="78"/>
        <v>фото1</v>
      </c>
      <c r="I706" s="149" t="s">
        <v>2233</v>
      </c>
      <c r="J706" s="150" t="s">
        <v>270</v>
      </c>
      <c r="K706" s="151">
        <v>5</v>
      </c>
      <c r="L706" s="152">
        <v>485.8</v>
      </c>
      <c r="M706" s="153">
        <v>1</v>
      </c>
      <c r="N706" s="159"/>
      <c r="O706" s="155">
        <f t="shared" si="79"/>
        <v>0</v>
      </c>
      <c r="P706" s="156">
        <v>4607109919446</v>
      </c>
      <c r="Q706" s="157">
        <v>2020</v>
      </c>
      <c r="R706" s="158">
        <f t="shared" si="80"/>
        <v>97.16</v>
      </c>
    </row>
    <row r="707" spans="1:18" ht="104.1" customHeight="1">
      <c r="A707" s="163">
        <v>692</v>
      </c>
      <c r="B707" s="143">
        <v>16499</v>
      </c>
      <c r="C707" s="144" t="s">
        <v>1407</v>
      </c>
      <c r="D707" s="144"/>
      <c r="E707" s="145" t="s">
        <v>2150</v>
      </c>
      <c r="F707" s="146" t="s">
        <v>2809</v>
      </c>
      <c r="G707" s="147" t="s">
        <v>2810</v>
      </c>
      <c r="H707" s="148" t="str">
        <f t="shared" si="78"/>
        <v>фото1</v>
      </c>
      <c r="I707" s="149" t="s">
        <v>2235</v>
      </c>
      <c r="J707" s="150" t="s">
        <v>270</v>
      </c>
      <c r="K707" s="151">
        <v>5</v>
      </c>
      <c r="L707" s="152">
        <v>485.8</v>
      </c>
      <c r="M707" s="153">
        <v>1</v>
      </c>
      <c r="N707" s="159"/>
      <c r="O707" s="155">
        <f t="shared" si="79"/>
        <v>0</v>
      </c>
      <c r="P707" s="156">
        <v>4607109912898</v>
      </c>
      <c r="Q707" s="164" t="s">
        <v>249</v>
      </c>
      <c r="R707" s="158">
        <f t="shared" si="80"/>
        <v>97.16</v>
      </c>
    </row>
    <row r="708" spans="1:18" ht="104.1" customHeight="1">
      <c r="A708" s="163">
        <v>693</v>
      </c>
      <c r="B708" s="143">
        <v>13635</v>
      </c>
      <c r="C708" s="144" t="s">
        <v>1413</v>
      </c>
      <c r="D708" s="144"/>
      <c r="E708" s="145" t="s">
        <v>2150</v>
      </c>
      <c r="F708" s="146" t="s">
        <v>2811</v>
      </c>
      <c r="G708" s="147" t="s">
        <v>2812</v>
      </c>
      <c r="H708" s="148" t="str">
        <f t="shared" si="78"/>
        <v>фото1</v>
      </c>
      <c r="I708" s="149" t="s">
        <v>2238</v>
      </c>
      <c r="J708" s="150" t="s">
        <v>270</v>
      </c>
      <c r="K708" s="151">
        <v>3</v>
      </c>
      <c r="L708" s="152">
        <v>296.5</v>
      </c>
      <c r="M708" s="153">
        <v>1</v>
      </c>
      <c r="N708" s="159"/>
      <c r="O708" s="155">
        <f t="shared" si="79"/>
        <v>0</v>
      </c>
      <c r="P708" s="156">
        <v>4607109919439</v>
      </c>
      <c r="Q708" s="157">
        <v>2020</v>
      </c>
      <c r="R708" s="158">
        <f t="shared" si="80"/>
        <v>98.833333333333329</v>
      </c>
    </row>
    <row r="709" spans="1:18" ht="104.1" customHeight="1">
      <c r="A709" s="163">
        <v>694</v>
      </c>
      <c r="B709" s="143">
        <v>9448</v>
      </c>
      <c r="C709" s="144" t="s">
        <v>1393</v>
      </c>
      <c r="D709" s="144"/>
      <c r="E709" s="145" t="s">
        <v>2150</v>
      </c>
      <c r="F709" s="146" t="s">
        <v>1616</v>
      </c>
      <c r="G709" s="147" t="s">
        <v>1617</v>
      </c>
      <c r="H709" s="148" t="str">
        <f t="shared" si="78"/>
        <v>фото1</v>
      </c>
      <c r="I709" s="149" t="s">
        <v>2207</v>
      </c>
      <c r="J709" s="150" t="s">
        <v>270</v>
      </c>
      <c r="K709" s="151">
        <v>5</v>
      </c>
      <c r="L709" s="152">
        <v>363.8</v>
      </c>
      <c r="M709" s="153">
        <v>1</v>
      </c>
      <c r="N709" s="159"/>
      <c r="O709" s="155">
        <f t="shared" si="79"/>
        <v>0</v>
      </c>
      <c r="P709" s="156">
        <v>4607109975404</v>
      </c>
      <c r="Q709" s="157">
        <v>2020</v>
      </c>
      <c r="R709" s="158">
        <f t="shared" si="80"/>
        <v>72.760000000000005</v>
      </c>
    </row>
    <row r="710" spans="1:18" ht="104.1" customHeight="1">
      <c r="A710" s="163">
        <v>695</v>
      </c>
      <c r="B710" s="143">
        <v>10690</v>
      </c>
      <c r="C710" s="144" t="s">
        <v>2251</v>
      </c>
      <c r="D710" s="144"/>
      <c r="E710" s="145" t="s">
        <v>2150</v>
      </c>
      <c r="F710" s="146" t="s">
        <v>2813</v>
      </c>
      <c r="G710" s="147" t="s">
        <v>2814</v>
      </c>
      <c r="H710" s="148" t="str">
        <f t="shared" si="78"/>
        <v>фото1</v>
      </c>
      <c r="I710" s="149" t="s">
        <v>2254</v>
      </c>
      <c r="J710" s="150" t="s">
        <v>240</v>
      </c>
      <c r="K710" s="151">
        <v>3</v>
      </c>
      <c r="L710" s="152">
        <v>497.5</v>
      </c>
      <c r="M710" s="153">
        <v>1</v>
      </c>
      <c r="N710" s="159"/>
      <c r="O710" s="155">
        <f t="shared" si="79"/>
        <v>0</v>
      </c>
      <c r="P710" s="156">
        <v>4607109926536</v>
      </c>
      <c r="Q710" s="160"/>
      <c r="R710" s="158">
        <f t="shared" si="80"/>
        <v>165.83333333333334</v>
      </c>
    </row>
    <row r="711" spans="1:18" ht="104.1" customHeight="1">
      <c r="A711" s="163">
        <v>696</v>
      </c>
      <c r="B711" s="143">
        <v>13636</v>
      </c>
      <c r="C711" s="144" t="s">
        <v>1419</v>
      </c>
      <c r="D711" s="144"/>
      <c r="E711" s="145" t="s">
        <v>2150</v>
      </c>
      <c r="F711" s="146" t="s">
        <v>2815</v>
      </c>
      <c r="G711" s="147" t="s">
        <v>2816</v>
      </c>
      <c r="H711" s="148" t="str">
        <f t="shared" si="78"/>
        <v>фото1</v>
      </c>
      <c r="I711" s="149" t="s">
        <v>2284</v>
      </c>
      <c r="J711" s="150" t="s">
        <v>240</v>
      </c>
      <c r="K711" s="151">
        <v>3</v>
      </c>
      <c r="L711" s="152">
        <v>497.5</v>
      </c>
      <c r="M711" s="153">
        <v>1</v>
      </c>
      <c r="N711" s="159"/>
      <c r="O711" s="155">
        <f t="shared" si="79"/>
        <v>0</v>
      </c>
      <c r="P711" s="156">
        <v>4607109919422</v>
      </c>
      <c r="Q711" s="157">
        <v>2020</v>
      </c>
      <c r="R711" s="158">
        <f t="shared" si="80"/>
        <v>165.83333333333334</v>
      </c>
    </row>
    <row r="712" spans="1:18" ht="104.1" customHeight="1">
      <c r="A712" s="163">
        <v>697</v>
      </c>
      <c r="B712" s="143">
        <v>16507</v>
      </c>
      <c r="C712" s="144" t="s">
        <v>2817</v>
      </c>
      <c r="D712" s="144"/>
      <c r="E712" s="145" t="s">
        <v>2150</v>
      </c>
      <c r="F712" s="146" t="s">
        <v>2818</v>
      </c>
      <c r="G712" s="147" t="s">
        <v>2819</v>
      </c>
      <c r="H712" s="148" t="str">
        <f t="shared" si="78"/>
        <v>фото1</v>
      </c>
      <c r="I712" s="149" t="s">
        <v>2820</v>
      </c>
      <c r="J712" s="150" t="s">
        <v>270</v>
      </c>
      <c r="K712" s="151">
        <v>5</v>
      </c>
      <c r="L712" s="152">
        <v>323.10000000000002</v>
      </c>
      <c r="M712" s="153">
        <v>1</v>
      </c>
      <c r="N712" s="159"/>
      <c r="O712" s="155">
        <f t="shared" si="79"/>
        <v>0</v>
      </c>
      <c r="P712" s="156">
        <v>4607109912812</v>
      </c>
      <c r="Q712" s="164" t="s">
        <v>249</v>
      </c>
      <c r="R712" s="158">
        <f t="shared" si="80"/>
        <v>64.62</v>
      </c>
    </row>
    <row r="713" spans="1:18" ht="104.1" customHeight="1">
      <c r="A713" s="163">
        <v>698</v>
      </c>
      <c r="B713" s="143">
        <v>16509</v>
      </c>
      <c r="C713" s="144" t="s">
        <v>2215</v>
      </c>
      <c r="D713" s="144"/>
      <c r="E713" s="145" t="s">
        <v>2150</v>
      </c>
      <c r="F713" s="146" t="s">
        <v>2821</v>
      </c>
      <c r="G713" s="147" t="s">
        <v>2822</v>
      </c>
      <c r="H713" s="148" t="str">
        <f t="shared" si="78"/>
        <v>фото1</v>
      </c>
      <c r="I713" s="149" t="s">
        <v>2216</v>
      </c>
      <c r="J713" s="150" t="s">
        <v>240</v>
      </c>
      <c r="K713" s="151">
        <v>5</v>
      </c>
      <c r="L713" s="152">
        <v>542.79999999999995</v>
      </c>
      <c r="M713" s="153">
        <v>1</v>
      </c>
      <c r="N713" s="159"/>
      <c r="O713" s="155">
        <f t="shared" si="79"/>
        <v>0</v>
      </c>
      <c r="P713" s="156">
        <v>4607109912799</v>
      </c>
      <c r="Q713" s="164" t="s">
        <v>249</v>
      </c>
      <c r="R713" s="158">
        <f t="shared" si="80"/>
        <v>108.55999999999999</v>
      </c>
    </row>
    <row r="714" spans="1:18" ht="104.1" customHeight="1">
      <c r="A714" s="163">
        <v>699</v>
      </c>
      <c r="B714" s="143">
        <v>13637</v>
      </c>
      <c r="C714" s="144" t="s">
        <v>859</v>
      </c>
      <c r="D714" s="144"/>
      <c r="E714" s="145" t="s">
        <v>2150</v>
      </c>
      <c r="F714" s="146" t="s">
        <v>2823</v>
      </c>
      <c r="G714" s="147" t="s">
        <v>2824</v>
      </c>
      <c r="H714" s="148" t="str">
        <f t="shared" si="78"/>
        <v>фото1</v>
      </c>
      <c r="I714" s="149" t="s">
        <v>2217</v>
      </c>
      <c r="J714" s="150" t="s">
        <v>270</v>
      </c>
      <c r="K714" s="151">
        <v>5</v>
      </c>
      <c r="L714" s="152">
        <v>394.7</v>
      </c>
      <c r="M714" s="153">
        <v>1</v>
      </c>
      <c r="N714" s="159"/>
      <c r="O714" s="155">
        <f t="shared" si="79"/>
        <v>0</v>
      </c>
      <c r="P714" s="156">
        <v>4607109919415</v>
      </c>
      <c r="Q714" s="157">
        <v>2020</v>
      </c>
      <c r="R714" s="158">
        <f t="shared" si="80"/>
        <v>78.94</v>
      </c>
    </row>
    <row r="715" spans="1:18" ht="104.1" customHeight="1">
      <c r="A715" s="163">
        <v>700</v>
      </c>
      <c r="B715" s="143">
        <v>9462</v>
      </c>
      <c r="C715" s="144" t="s">
        <v>859</v>
      </c>
      <c r="D715" s="144"/>
      <c r="E715" s="145" t="s">
        <v>2150</v>
      </c>
      <c r="F715" s="146" t="s">
        <v>1012</v>
      </c>
      <c r="G715" s="147" t="s">
        <v>1013</v>
      </c>
      <c r="H715" s="148" t="str">
        <f t="shared" si="78"/>
        <v>фото1</v>
      </c>
      <c r="I715" s="149" t="s">
        <v>2217</v>
      </c>
      <c r="J715" s="150" t="s">
        <v>240</v>
      </c>
      <c r="K715" s="151">
        <v>3</v>
      </c>
      <c r="L715" s="152">
        <v>285.7</v>
      </c>
      <c r="M715" s="153">
        <v>1</v>
      </c>
      <c r="N715" s="159"/>
      <c r="O715" s="155">
        <f t="shared" si="79"/>
        <v>0</v>
      </c>
      <c r="P715" s="156">
        <v>4607109990575</v>
      </c>
      <c r="Q715" s="160"/>
      <c r="R715" s="158">
        <f t="shared" si="80"/>
        <v>95.233333333333334</v>
      </c>
    </row>
    <row r="716" spans="1:18" ht="104.1" customHeight="1">
      <c r="A716" s="163">
        <v>701</v>
      </c>
      <c r="B716" s="143">
        <v>13638</v>
      </c>
      <c r="C716" s="144" t="s">
        <v>1618</v>
      </c>
      <c r="D716" s="144"/>
      <c r="E716" s="145" t="s">
        <v>2150</v>
      </c>
      <c r="F716" s="146" t="s">
        <v>2825</v>
      </c>
      <c r="G716" s="147" t="s">
        <v>2826</v>
      </c>
      <c r="H716" s="148" t="str">
        <f t="shared" si="78"/>
        <v>фото1</v>
      </c>
      <c r="I716" s="149" t="s">
        <v>2221</v>
      </c>
      <c r="J716" s="150" t="s">
        <v>240</v>
      </c>
      <c r="K716" s="151">
        <v>3</v>
      </c>
      <c r="L716" s="152">
        <v>285.7</v>
      </c>
      <c r="M716" s="153">
        <v>1</v>
      </c>
      <c r="N716" s="159"/>
      <c r="O716" s="155">
        <f t="shared" si="79"/>
        <v>0</v>
      </c>
      <c r="P716" s="156">
        <v>4607109919408</v>
      </c>
      <c r="Q716" s="157">
        <v>2020</v>
      </c>
      <c r="R716" s="158">
        <f t="shared" si="80"/>
        <v>95.233333333333334</v>
      </c>
    </row>
    <row r="717" spans="1:18" ht="104.1" customHeight="1">
      <c r="A717" s="163">
        <v>702</v>
      </c>
      <c r="B717" s="143">
        <v>16520</v>
      </c>
      <c r="C717" s="144" t="s">
        <v>2222</v>
      </c>
      <c r="D717" s="144"/>
      <c r="E717" s="145" t="s">
        <v>2150</v>
      </c>
      <c r="F717" s="146" t="s">
        <v>2827</v>
      </c>
      <c r="G717" s="147" t="s">
        <v>2828</v>
      </c>
      <c r="H717" s="148" t="str">
        <f t="shared" si="78"/>
        <v>фото1</v>
      </c>
      <c r="I717" s="149" t="s">
        <v>2225</v>
      </c>
      <c r="J717" s="150" t="s">
        <v>270</v>
      </c>
      <c r="K717" s="151">
        <v>3</v>
      </c>
      <c r="L717" s="152">
        <v>255.4</v>
      </c>
      <c r="M717" s="153">
        <v>1</v>
      </c>
      <c r="N717" s="159"/>
      <c r="O717" s="155">
        <f t="shared" si="79"/>
        <v>0</v>
      </c>
      <c r="P717" s="156">
        <v>4607109912683</v>
      </c>
      <c r="Q717" s="164" t="s">
        <v>249</v>
      </c>
      <c r="R717" s="158">
        <f t="shared" si="80"/>
        <v>85.13333333333334</v>
      </c>
    </row>
    <row r="718" spans="1:18" ht="104.1" customHeight="1">
      <c r="A718" s="163">
        <v>703</v>
      </c>
      <c r="B718" s="143">
        <v>16521</v>
      </c>
      <c r="C718" s="144" t="s">
        <v>2226</v>
      </c>
      <c r="D718" s="144"/>
      <c r="E718" s="145" t="s">
        <v>2150</v>
      </c>
      <c r="F718" s="146" t="s">
        <v>2829</v>
      </c>
      <c r="G718" s="147" t="s">
        <v>2830</v>
      </c>
      <c r="H718" s="148" t="str">
        <f t="shared" si="78"/>
        <v>фото1</v>
      </c>
      <c r="I718" s="149" t="s">
        <v>2229</v>
      </c>
      <c r="J718" s="150" t="s">
        <v>240</v>
      </c>
      <c r="K718" s="151">
        <v>3</v>
      </c>
      <c r="L718" s="152">
        <v>315.5</v>
      </c>
      <c r="M718" s="153">
        <v>1</v>
      </c>
      <c r="N718" s="159"/>
      <c r="O718" s="155">
        <f t="shared" si="79"/>
        <v>0</v>
      </c>
      <c r="P718" s="156">
        <v>4607109912676</v>
      </c>
      <c r="Q718" s="164" t="s">
        <v>249</v>
      </c>
      <c r="R718" s="158">
        <f t="shared" si="80"/>
        <v>105.16666666666667</v>
      </c>
    </row>
    <row r="719" spans="1:18" ht="15">
      <c r="A719" s="163">
        <v>704</v>
      </c>
      <c r="B719" s="135"/>
      <c r="C719" s="136"/>
      <c r="D719" s="136"/>
      <c r="E719" s="137"/>
      <c r="F719" s="138" t="s">
        <v>228</v>
      </c>
      <c r="G719" s="138"/>
      <c r="H719" s="139"/>
      <c r="I719" s="140"/>
      <c r="J719" s="136"/>
      <c r="K719" s="141"/>
      <c r="L719" s="136"/>
      <c r="M719" s="142"/>
      <c r="N719" s="136"/>
      <c r="O719" s="136"/>
      <c r="P719" s="136"/>
      <c r="Q719" s="136"/>
      <c r="R719" s="136"/>
    </row>
    <row r="720" spans="1:18" ht="104.1" customHeight="1">
      <c r="A720" s="163">
        <v>705</v>
      </c>
      <c r="B720" s="143">
        <v>9440</v>
      </c>
      <c r="C720" s="144" t="s">
        <v>863</v>
      </c>
      <c r="D720" s="144"/>
      <c r="E720" s="145" t="s">
        <v>2298</v>
      </c>
      <c r="F720" s="146" t="s">
        <v>1002</v>
      </c>
      <c r="G720" s="147" t="s">
        <v>1003</v>
      </c>
      <c r="H720" s="148" t="str">
        <f t="shared" ref="H720:H745" si="81">HYPERLINK("http://www.gardenbulbs.ru/images/Lilium_CL/thumbnails/"&amp;C720&amp;".jpg","фото1")</f>
        <v>фото1</v>
      </c>
      <c r="I720" s="149" t="s">
        <v>2831</v>
      </c>
      <c r="J720" s="150" t="s">
        <v>240</v>
      </c>
      <c r="K720" s="151">
        <v>5</v>
      </c>
      <c r="L720" s="152">
        <v>380</v>
      </c>
      <c r="M720" s="153">
        <v>1</v>
      </c>
      <c r="N720" s="159"/>
      <c r="O720" s="155">
        <f t="shared" ref="O720:O745" si="82">IF(ISERROR(L720*N720),0,L720*N720)</f>
        <v>0</v>
      </c>
      <c r="P720" s="156">
        <v>4607109944257</v>
      </c>
      <c r="Q720" s="160"/>
      <c r="R720" s="158">
        <f t="shared" ref="R720:R745" si="83">L720/K720</f>
        <v>76</v>
      </c>
    </row>
    <row r="721" spans="1:18" ht="104.1" customHeight="1">
      <c r="A721" s="163">
        <v>706</v>
      </c>
      <c r="B721" s="143">
        <v>13639</v>
      </c>
      <c r="C721" s="144" t="s">
        <v>1431</v>
      </c>
      <c r="D721" s="144"/>
      <c r="E721" s="145" t="s">
        <v>2298</v>
      </c>
      <c r="F721" s="146" t="s">
        <v>1432</v>
      </c>
      <c r="G721" s="147" t="s">
        <v>1433</v>
      </c>
      <c r="H721" s="148" t="str">
        <f t="shared" si="81"/>
        <v>фото1</v>
      </c>
      <c r="I721" s="149" t="s">
        <v>2314</v>
      </c>
      <c r="J721" s="150" t="s">
        <v>240</v>
      </c>
      <c r="K721" s="151">
        <v>2</v>
      </c>
      <c r="L721" s="152">
        <v>182.8</v>
      </c>
      <c r="M721" s="153">
        <v>1</v>
      </c>
      <c r="N721" s="159"/>
      <c r="O721" s="155">
        <f t="shared" si="82"/>
        <v>0</v>
      </c>
      <c r="P721" s="156">
        <v>4607109919392</v>
      </c>
      <c r="Q721" s="157">
        <v>2020</v>
      </c>
      <c r="R721" s="158">
        <f t="shared" si="83"/>
        <v>91.4</v>
      </c>
    </row>
    <row r="722" spans="1:18" ht="104.1" customHeight="1">
      <c r="A722" s="163">
        <v>707</v>
      </c>
      <c r="B722" s="143">
        <v>9442</v>
      </c>
      <c r="C722" s="144" t="s">
        <v>329</v>
      </c>
      <c r="D722" s="144"/>
      <c r="E722" s="145" t="s">
        <v>2298</v>
      </c>
      <c r="F722" s="146" t="s">
        <v>1004</v>
      </c>
      <c r="G722" s="147" t="s">
        <v>1005</v>
      </c>
      <c r="H722" s="148" t="str">
        <f t="shared" si="81"/>
        <v>фото1</v>
      </c>
      <c r="I722" s="149" t="s">
        <v>2832</v>
      </c>
      <c r="J722" s="150" t="s">
        <v>240</v>
      </c>
      <c r="K722" s="151">
        <v>5</v>
      </c>
      <c r="L722" s="152">
        <v>396.3</v>
      </c>
      <c r="M722" s="153">
        <v>1</v>
      </c>
      <c r="N722" s="159"/>
      <c r="O722" s="155">
        <f t="shared" si="82"/>
        <v>0</v>
      </c>
      <c r="P722" s="156">
        <v>4607109991343</v>
      </c>
      <c r="Q722" s="160"/>
      <c r="R722" s="158">
        <f t="shared" si="83"/>
        <v>79.260000000000005</v>
      </c>
    </row>
    <row r="723" spans="1:18" ht="104.1" customHeight="1">
      <c r="A723" s="163">
        <v>708</v>
      </c>
      <c r="B723" s="143">
        <v>225</v>
      </c>
      <c r="C723" s="144" t="s">
        <v>459</v>
      </c>
      <c r="D723" s="144"/>
      <c r="E723" s="145" t="s">
        <v>2298</v>
      </c>
      <c r="F723" s="146" t="s">
        <v>1619</v>
      </c>
      <c r="G723" s="147" t="s">
        <v>1620</v>
      </c>
      <c r="H723" s="148" t="str">
        <f t="shared" si="81"/>
        <v>фото1</v>
      </c>
      <c r="I723" s="149" t="s">
        <v>2316</v>
      </c>
      <c r="J723" s="150" t="s">
        <v>240</v>
      </c>
      <c r="K723" s="151">
        <v>5</v>
      </c>
      <c r="L723" s="152">
        <v>437</v>
      </c>
      <c r="M723" s="153">
        <v>1</v>
      </c>
      <c r="N723" s="159"/>
      <c r="O723" s="155">
        <f t="shared" si="82"/>
        <v>0</v>
      </c>
      <c r="P723" s="156">
        <v>4607109929605</v>
      </c>
      <c r="Q723" s="160"/>
      <c r="R723" s="158">
        <f t="shared" si="83"/>
        <v>87.4</v>
      </c>
    </row>
    <row r="724" spans="1:18" ht="104.1" customHeight="1">
      <c r="A724" s="163">
        <v>709</v>
      </c>
      <c r="B724" s="143">
        <v>9443</v>
      </c>
      <c r="C724" s="144" t="s">
        <v>539</v>
      </c>
      <c r="D724" s="144"/>
      <c r="E724" s="145" t="s">
        <v>2298</v>
      </c>
      <c r="F724" s="146" t="s">
        <v>1621</v>
      </c>
      <c r="G724" s="147" t="s">
        <v>1622</v>
      </c>
      <c r="H724" s="148" t="str">
        <f t="shared" si="81"/>
        <v>фото1</v>
      </c>
      <c r="I724" s="149" t="s">
        <v>2323</v>
      </c>
      <c r="J724" s="150" t="s">
        <v>240</v>
      </c>
      <c r="K724" s="151">
        <v>5</v>
      </c>
      <c r="L724" s="152">
        <v>485.8</v>
      </c>
      <c r="M724" s="153">
        <v>1</v>
      </c>
      <c r="N724" s="159"/>
      <c r="O724" s="155">
        <f t="shared" si="82"/>
        <v>0</v>
      </c>
      <c r="P724" s="156">
        <v>4607109991336</v>
      </c>
      <c r="Q724" s="160"/>
      <c r="R724" s="158">
        <f t="shared" si="83"/>
        <v>97.16</v>
      </c>
    </row>
    <row r="725" spans="1:18" ht="104.1" customHeight="1">
      <c r="A725" s="163">
        <v>710</v>
      </c>
      <c r="B725" s="143">
        <v>13640</v>
      </c>
      <c r="C725" s="144" t="s">
        <v>1623</v>
      </c>
      <c r="D725" s="144"/>
      <c r="E725" s="145" t="s">
        <v>2298</v>
      </c>
      <c r="F725" s="146" t="s">
        <v>2833</v>
      </c>
      <c r="G725" s="147" t="s">
        <v>2834</v>
      </c>
      <c r="H725" s="148" t="str">
        <f t="shared" si="81"/>
        <v>фото1</v>
      </c>
      <c r="I725" s="149" t="s">
        <v>2328</v>
      </c>
      <c r="J725" s="150" t="s">
        <v>240</v>
      </c>
      <c r="K725" s="151">
        <v>3</v>
      </c>
      <c r="L725" s="152">
        <v>303.8</v>
      </c>
      <c r="M725" s="153">
        <v>1</v>
      </c>
      <c r="N725" s="159"/>
      <c r="O725" s="155">
        <f t="shared" si="82"/>
        <v>0</v>
      </c>
      <c r="P725" s="156">
        <v>4607109919385</v>
      </c>
      <c r="Q725" s="157">
        <v>2020</v>
      </c>
      <c r="R725" s="158">
        <f t="shared" si="83"/>
        <v>101.26666666666667</v>
      </c>
    </row>
    <row r="726" spans="1:18" ht="104.1" customHeight="1">
      <c r="A726" s="163">
        <v>711</v>
      </c>
      <c r="B726" s="143">
        <v>9444</v>
      </c>
      <c r="C726" s="144" t="s">
        <v>675</v>
      </c>
      <c r="D726" s="144"/>
      <c r="E726" s="145" t="s">
        <v>2298</v>
      </c>
      <c r="F726" s="146" t="s">
        <v>1625</v>
      </c>
      <c r="G726" s="147" t="s">
        <v>1626</v>
      </c>
      <c r="H726" s="148" t="str">
        <f t="shared" si="81"/>
        <v>фото1</v>
      </c>
      <c r="I726" s="149" t="s">
        <v>2330</v>
      </c>
      <c r="J726" s="150" t="s">
        <v>240</v>
      </c>
      <c r="K726" s="151">
        <v>5</v>
      </c>
      <c r="L726" s="152">
        <v>441.1</v>
      </c>
      <c r="M726" s="153">
        <v>1</v>
      </c>
      <c r="N726" s="159"/>
      <c r="O726" s="155">
        <f t="shared" si="82"/>
        <v>0</v>
      </c>
      <c r="P726" s="156">
        <v>4607109977750</v>
      </c>
      <c r="Q726" s="160"/>
      <c r="R726" s="158">
        <f t="shared" si="83"/>
        <v>88.22</v>
      </c>
    </row>
    <row r="727" spans="1:18" ht="104.1" customHeight="1">
      <c r="A727" s="163">
        <v>712</v>
      </c>
      <c r="B727" s="143">
        <v>13641</v>
      </c>
      <c r="C727" s="144" t="s">
        <v>2835</v>
      </c>
      <c r="D727" s="144"/>
      <c r="E727" s="145" t="s">
        <v>2298</v>
      </c>
      <c r="F727" s="146" t="s">
        <v>2836</v>
      </c>
      <c r="G727" s="147" t="s">
        <v>2837</v>
      </c>
      <c r="H727" s="148" t="str">
        <f t="shared" si="81"/>
        <v>фото1</v>
      </c>
      <c r="I727" s="149" t="s">
        <v>2341</v>
      </c>
      <c r="J727" s="150" t="s">
        <v>240</v>
      </c>
      <c r="K727" s="151">
        <v>5</v>
      </c>
      <c r="L727" s="152">
        <v>485.8</v>
      </c>
      <c r="M727" s="153">
        <v>1</v>
      </c>
      <c r="N727" s="159"/>
      <c r="O727" s="155">
        <f t="shared" si="82"/>
        <v>0</v>
      </c>
      <c r="P727" s="156">
        <v>4607109977767</v>
      </c>
      <c r="Q727" s="157">
        <v>2020</v>
      </c>
      <c r="R727" s="158">
        <f t="shared" si="83"/>
        <v>97.16</v>
      </c>
    </row>
    <row r="728" spans="1:18" ht="104.1" customHeight="1">
      <c r="A728" s="163">
        <v>713</v>
      </c>
      <c r="B728" s="143">
        <v>9447</v>
      </c>
      <c r="C728" s="144" t="s">
        <v>681</v>
      </c>
      <c r="D728" s="144"/>
      <c r="E728" s="145" t="s">
        <v>2298</v>
      </c>
      <c r="F728" s="146" t="s">
        <v>1627</v>
      </c>
      <c r="G728" s="147" t="s">
        <v>1628</v>
      </c>
      <c r="H728" s="148" t="str">
        <f t="shared" si="81"/>
        <v>фото1</v>
      </c>
      <c r="I728" s="149" t="s">
        <v>2351</v>
      </c>
      <c r="J728" s="150" t="s">
        <v>240</v>
      </c>
      <c r="K728" s="151">
        <v>5</v>
      </c>
      <c r="L728" s="152">
        <v>485.8</v>
      </c>
      <c r="M728" s="153">
        <v>1</v>
      </c>
      <c r="N728" s="159"/>
      <c r="O728" s="155">
        <f t="shared" si="82"/>
        <v>0</v>
      </c>
      <c r="P728" s="156">
        <v>4607109977743</v>
      </c>
      <c r="Q728" s="160"/>
      <c r="R728" s="158">
        <f t="shared" si="83"/>
        <v>97.16</v>
      </c>
    </row>
    <row r="729" spans="1:18" ht="104.1" customHeight="1">
      <c r="A729" s="163">
        <v>714</v>
      </c>
      <c r="B729" s="143">
        <v>13642</v>
      </c>
      <c r="C729" s="144" t="s">
        <v>333</v>
      </c>
      <c r="D729" s="144"/>
      <c r="E729" s="145" t="s">
        <v>2298</v>
      </c>
      <c r="F729" s="146" t="s">
        <v>1629</v>
      </c>
      <c r="G729" s="147" t="s">
        <v>1630</v>
      </c>
      <c r="H729" s="148" t="str">
        <f t="shared" si="81"/>
        <v>фото1</v>
      </c>
      <c r="I729" s="149" t="s">
        <v>2352</v>
      </c>
      <c r="J729" s="150" t="s">
        <v>240</v>
      </c>
      <c r="K729" s="151">
        <v>5</v>
      </c>
      <c r="L729" s="152">
        <v>465.5</v>
      </c>
      <c r="M729" s="153">
        <v>1</v>
      </c>
      <c r="N729" s="159"/>
      <c r="O729" s="155">
        <f t="shared" si="82"/>
        <v>0</v>
      </c>
      <c r="P729" s="156">
        <v>4607109919378</v>
      </c>
      <c r="Q729" s="157">
        <v>2020</v>
      </c>
      <c r="R729" s="158">
        <f t="shared" si="83"/>
        <v>93.1</v>
      </c>
    </row>
    <row r="730" spans="1:18" ht="104.1" customHeight="1">
      <c r="A730" s="163">
        <v>715</v>
      </c>
      <c r="B730" s="143">
        <v>9449</v>
      </c>
      <c r="C730" s="144" t="s">
        <v>334</v>
      </c>
      <c r="D730" s="144"/>
      <c r="E730" s="145" t="s">
        <v>2298</v>
      </c>
      <c r="F730" s="146" t="s">
        <v>1006</v>
      </c>
      <c r="G730" s="147" t="s">
        <v>1007</v>
      </c>
      <c r="H730" s="148" t="str">
        <f t="shared" si="81"/>
        <v>фото1</v>
      </c>
      <c r="I730" s="149" t="s">
        <v>2355</v>
      </c>
      <c r="J730" s="150" t="s">
        <v>240</v>
      </c>
      <c r="K730" s="151">
        <v>5</v>
      </c>
      <c r="L730" s="152">
        <v>471.2</v>
      </c>
      <c r="M730" s="153">
        <v>1</v>
      </c>
      <c r="N730" s="159"/>
      <c r="O730" s="155">
        <f t="shared" si="82"/>
        <v>0</v>
      </c>
      <c r="P730" s="156">
        <v>4607109974797</v>
      </c>
      <c r="Q730" s="160"/>
      <c r="R730" s="158">
        <f t="shared" si="83"/>
        <v>94.24</v>
      </c>
    </row>
    <row r="731" spans="1:18" ht="104.1" customHeight="1">
      <c r="A731" s="163">
        <v>716</v>
      </c>
      <c r="B731" s="143">
        <v>9451</v>
      </c>
      <c r="C731" s="144" t="s">
        <v>1219</v>
      </c>
      <c r="D731" s="144"/>
      <c r="E731" s="145" t="s">
        <v>2298</v>
      </c>
      <c r="F731" s="146" t="s">
        <v>1151</v>
      </c>
      <c r="G731" s="147" t="s">
        <v>1152</v>
      </c>
      <c r="H731" s="148" t="str">
        <f t="shared" si="81"/>
        <v>фото1</v>
      </c>
      <c r="I731" s="149" t="s">
        <v>2358</v>
      </c>
      <c r="J731" s="150" t="s">
        <v>240</v>
      </c>
      <c r="K731" s="151">
        <v>5</v>
      </c>
      <c r="L731" s="152">
        <v>485.8</v>
      </c>
      <c r="M731" s="153">
        <v>1</v>
      </c>
      <c r="N731" s="159"/>
      <c r="O731" s="155">
        <f t="shared" si="82"/>
        <v>0</v>
      </c>
      <c r="P731" s="156">
        <v>4607109984178</v>
      </c>
      <c r="Q731" s="160"/>
      <c r="R731" s="158">
        <f t="shared" si="83"/>
        <v>97.16</v>
      </c>
    </row>
    <row r="732" spans="1:18" ht="104.1" customHeight="1">
      <c r="A732" s="163">
        <v>717</v>
      </c>
      <c r="B732" s="143">
        <v>9450</v>
      </c>
      <c r="C732" s="144" t="s">
        <v>885</v>
      </c>
      <c r="D732" s="144"/>
      <c r="E732" s="145" t="s">
        <v>2298</v>
      </c>
      <c r="F732" s="146" t="s">
        <v>1631</v>
      </c>
      <c r="G732" s="147" t="s">
        <v>1632</v>
      </c>
      <c r="H732" s="148" t="str">
        <f t="shared" si="81"/>
        <v>фото1</v>
      </c>
      <c r="I732" s="149" t="s">
        <v>2359</v>
      </c>
      <c r="J732" s="150" t="s">
        <v>240</v>
      </c>
      <c r="K732" s="151">
        <v>5</v>
      </c>
      <c r="L732" s="152">
        <v>485.8</v>
      </c>
      <c r="M732" s="153">
        <v>1</v>
      </c>
      <c r="N732" s="159"/>
      <c r="O732" s="155">
        <f t="shared" si="82"/>
        <v>0</v>
      </c>
      <c r="P732" s="156">
        <v>4607109968291</v>
      </c>
      <c r="Q732" s="160"/>
      <c r="R732" s="158">
        <f t="shared" si="83"/>
        <v>97.16</v>
      </c>
    </row>
    <row r="733" spans="1:18" ht="104.1" customHeight="1">
      <c r="A733" s="163">
        <v>718</v>
      </c>
      <c r="B733" s="143">
        <v>9452</v>
      </c>
      <c r="C733" s="144" t="s">
        <v>888</v>
      </c>
      <c r="D733" s="144"/>
      <c r="E733" s="145" t="s">
        <v>2298</v>
      </c>
      <c r="F733" s="146" t="s">
        <v>1008</v>
      </c>
      <c r="G733" s="147" t="s">
        <v>1009</v>
      </c>
      <c r="H733" s="148" t="str">
        <f t="shared" si="81"/>
        <v>фото1</v>
      </c>
      <c r="I733" s="149" t="s">
        <v>2838</v>
      </c>
      <c r="J733" s="150" t="s">
        <v>240</v>
      </c>
      <c r="K733" s="151">
        <v>5</v>
      </c>
      <c r="L733" s="152">
        <v>404.5</v>
      </c>
      <c r="M733" s="153">
        <v>1</v>
      </c>
      <c r="N733" s="159"/>
      <c r="O733" s="155">
        <f t="shared" si="82"/>
        <v>0</v>
      </c>
      <c r="P733" s="156">
        <v>4607109974902</v>
      </c>
      <c r="Q733" s="160"/>
      <c r="R733" s="158">
        <f t="shared" si="83"/>
        <v>80.900000000000006</v>
      </c>
    </row>
    <row r="734" spans="1:18" ht="104.1" customHeight="1">
      <c r="A734" s="163">
        <v>719</v>
      </c>
      <c r="B734" s="143">
        <v>9453</v>
      </c>
      <c r="C734" s="144" t="s">
        <v>1451</v>
      </c>
      <c r="D734" s="144"/>
      <c r="E734" s="145" t="s">
        <v>2298</v>
      </c>
      <c r="F734" s="146" t="s">
        <v>2839</v>
      </c>
      <c r="G734" s="147" t="s">
        <v>2840</v>
      </c>
      <c r="H734" s="148" t="str">
        <f t="shared" si="81"/>
        <v>фото1</v>
      </c>
      <c r="I734" s="149" t="s">
        <v>2363</v>
      </c>
      <c r="J734" s="150" t="s">
        <v>240</v>
      </c>
      <c r="K734" s="151">
        <v>5</v>
      </c>
      <c r="L734" s="152">
        <v>485.8</v>
      </c>
      <c r="M734" s="153">
        <v>1</v>
      </c>
      <c r="N734" s="159"/>
      <c r="O734" s="155">
        <f t="shared" si="82"/>
        <v>0</v>
      </c>
      <c r="P734" s="156">
        <v>4607109953297</v>
      </c>
      <c r="Q734" s="160"/>
      <c r="R734" s="158">
        <f t="shared" si="83"/>
        <v>97.16</v>
      </c>
    </row>
    <row r="735" spans="1:18" ht="104.1" customHeight="1">
      <c r="A735" s="163">
        <v>720</v>
      </c>
      <c r="B735" s="143">
        <v>13643</v>
      </c>
      <c r="C735" s="144" t="s">
        <v>1454</v>
      </c>
      <c r="D735" s="144"/>
      <c r="E735" s="145" t="s">
        <v>2298</v>
      </c>
      <c r="F735" s="146" t="s">
        <v>2841</v>
      </c>
      <c r="G735" s="147" t="s">
        <v>2842</v>
      </c>
      <c r="H735" s="148" t="str">
        <f t="shared" si="81"/>
        <v>фото1</v>
      </c>
      <c r="I735" s="149" t="s">
        <v>2364</v>
      </c>
      <c r="J735" s="150" t="s">
        <v>240</v>
      </c>
      <c r="K735" s="151">
        <v>5</v>
      </c>
      <c r="L735" s="152">
        <v>400.4</v>
      </c>
      <c r="M735" s="153">
        <v>1</v>
      </c>
      <c r="N735" s="159"/>
      <c r="O735" s="155">
        <f t="shared" si="82"/>
        <v>0</v>
      </c>
      <c r="P735" s="156">
        <v>4607109919361</v>
      </c>
      <c r="Q735" s="157">
        <v>2020</v>
      </c>
      <c r="R735" s="158">
        <f t="shared" si="83"/>
        <v>80.08</v>
      </c>
    </row>
    <row r="736" spans="1:18" ht="104.1" customHeight="1">
      <c r="A736" s="163">
        <v>721</v>
      </c>
      <c r="B736" s="143">
        <v>9454</v>
      </c>
      <c r="C736" s="144" t="s">
        <v>1457</v>
      </c>
      <c r="D736" s="144"/>
      <c r="E736" s="145" t="s">
        <v>2298</v>
      </c>
      <c r="F736" s="146" t="s">
        <v>1633</v>
      </c>
      <c r="G736" s="147" t="s">
        <v>1634</v>
      </c>
      <c r="H736" s="148" t="str">
        <f t="shared" si="81"/>
        <v>фото1</v>
      </c>
      <c r="I736" s="149" t="s">
        <v>2366</v>
      </c>
      <c r="J736" s="150" t="s">
        <v>240</v>
      </c>
      <c r="K736" s="151">
        <v>5</v>
      </c>
      <c r="L736" s="152">
        <v>485.8</v>
      </c>
      <c r="M736" s="153">
        <v>1</v>
      </c>
      <c r="N736" s="159"/>
      <c r="O736" s="155">
        <f t="shared" si="82"/>
        <v>0</v>
      </c>
      <c r="P736" s="156">
        <v>4607109974889</v>
      </c>
      <c r="Q736" s="160"/>
      <c r="R736" s="158">
        <f t="shared" si="83"/>
        <v>97.16</v>
      </c>
    </row>
    <row r="737" spans="1:18" ht="104.1" customHeight="1">
      <c r="A737" s="163">
        <v>722</v>
      </c>
      <c r="B737" s="143">
        <v>9455</v>
      </c>
      <c r="C737" s="144" t="s">
        <v>336</v>
      </c>
      <c r="D737" s="144"/>
      <c r="E737" s="145" t="s">
        <v>2298</v>
      </c>
      <c r="F737" s="146" t="s">
        <v>1635</v>
      </c>
      <c r="G737" s="147" t="s">
        <v>1636</v>
      </c>
      <c r="H737" s="148" t="str">
        <f t="shared" si="81"/>
        <v>фото1</v>
      </c>
      <c r="I737" s="149" t="s">
        <v>2369</v>
      </c>
      <c r="J737" s="150" t="s">
        <v>240</v>
      </c>
      <c r="K737" s="151">
        <v>5</v>
      </c>
      <c r="L737" s="152">
        <v>445.1</v>
      </c>
      <c r="M737" s="153">
        <v>1</v>
      </c>
      <c r="N737" s="159"/>
      <c r="O737" s="155">
        <f t="shared" si="82"/>
        <v>0</v>
      </c>
      <c r="P737" s="156">
        <v>4607109988763</v>
      </c>
      <c r="Q737" s="160"/>
      <c r="R737" s="158">
        <f t="shared" si="83"/>
        <v>89.02000000000001</v>
      </c>
    </row>
    <row r="738" spans="1:18" ht="104.1" customHeight="1">
      <c r="A738" s="163">
        <v>723</v>
      </c>
      <c r="B738" s="143">
        <v>9459</v>
      </c>
      <c r="C738" s="144" t="s">
        <v>692</v>
      </c>
      <c r="D738" s="144"/>
      <c r="E738" s="145" t="s">
        <v>2298</v>
      </c>
      <c r="F738" s="146" t="s">
        <v>1010</v>
      </c>
      <c r="G738" s="147" t="s">
        <v>1011</v>
      </c>
      <c r="H738" s="148" t="str">
        <f t="shared" si="81"/>
        <v>фото1</v>
      </c>
      <c r="I738" s="149" t="s">
        <v>2843</v>
      </c>
      <c r="J738" s="150" t="s">
        <v>240</v>
      </c>
      <c r="K738" s="151">
        <v>5</v>
      </c>
      <c r="L738" s="152">
        <v>396.3</v>
      </c>
      <c r="M738" s="153">
        <v>1</v>
      </c>
      <c r="N738" s="159"/>
      <c r="O738" s="155">
        <f t="shared" si="82"/>
        <v>0</v>
      </c>
      <c r="P738" s="156">
        <v>4607109988688</v>
      </c>
      <c r="Q738" s="160"/>
      <c r="R738" s="158">
        <f t="shared" si="83"/>
        <v>79.260000000000005</v>
      </c>
    </row>
    <row r="739" spans="1:18" ht="104.1" customHeight="1">
      <c r="A739" s="163">
        <v>724</v>
      </c>
      <c r="B739" s="143">
        <v>9460</v>
      </c>
      <c r="C739" s="144" t="s">
        <v>1482</v>
      </c>
      <c r="D739" s="144"/>
      <c r="E739" s="145" t="s">
        <v>2298</v>
      </c>
      <c r="F739" s="146" t="s">
        <v>2844</v>
      </c>
      <c r="G739" s="147" t="s">
        <v>2845</v>
      </c>
      <c r="H739" s="148" t="str">
        <f t="shared" si="81"/>
        <v>фото1</v>
      </c>
      <c r="I739" s="149" t="s">
        <v>2846</v>
      </c>
      <c r="J739" s="150" t="s">
        <v>240</v>
      </c>
      <c r="K739" s="151">
        <v>5</v>
      </c>
      <c r="L739" s="152">
        <v>485.8</v>
      </c>
      <c r="M739" s="153">
        <v>1</v>
      </c>
      <c r="N739" s="159"/>
      <c r="O739" s="155">
        <f t="shared" si="82"/>
        <v>0</v>
      </c>
      <c r="P739" s="156">
        <v>4607109968437</v>
      </c>
      <c r="Q739" s="160"/>
      <c r="R739" s="158">
        <f t="shared" si="83"/>
        <v>97.16</v>
      </c>
    </row>
    <row r="740" spans="1:18" ht="104.1" customHeight="1">
      <c r="A740" s="163">
        <v>725</v>
      </c>
      <c r="B740" s="143">
        <v>1504</v>
      </c>
      <c r="C740" s="144" t="s">
        <v>341</v>
      </c>
      <c r="D740" s="144"/>
      <c r="E740" s="145" t="s">
        <v>2298</v>
      </c>
      <c r="F740" s="146" t="s">
        <v>230</v>
      </c>
      <c r="G740" s="147" t="s">
        <v>229</v>
      </c>
      <c r="H740" s="148" t="str">
        <f t="shared" si="81"/>
        <v>фото1</v>
      </c>
      <c r="I740" s="149" t="s">
        <v>2414</v>
      </c>
      <c r="J740" s="150" t="s">
        <v>240</v>
      </c>
      <c r="K740" s="151">
        <v>5</v>
      </c>
      <c r="L740" s="152">
        <v>416.7</v>
      </c>
      <c r="M740" s="153">
        <v>1</v>
      </c>
      <c r="N740" s="159"/>
      <c r="O740" s="155">
        <f t="shared" si="82"/>
        <v>0</v>
      </c>
      <c r="P740" s="156">
        <v>4607109961094</v>
      </c>
      <c r="Q740" s="160"/>
      <c r="R740" s="158">
        <f t="shared" si="83"/>
        <v>83.34</v>
      </c>
    </row>
    <row r="741" spans="1:18" ht="104.1" customHeight="1">
      <c r="A741" s="163">
        <v>726</v>
      </c>
      <c r="B741" s="143">
        <v>9461</v>
      </c>
      <c r="C741" s="144" t="s">
        <v>341</v>
      </c>
      <c r="D741" s="144"/>
      <c r="E741" s="145" t="s">
        <v>2298</v>
      </c>
      <c r="F741" s="146" t="s">
        <v>1637</v>
      </c>
      <c r="G741" s="147" t="s">
        <v>1638</v>
      </c>
      <c r="H741" s="148" t="str">
        <f t="shared" si="81"/>
        <v>фото1</v>
      </c>
      <c r="I741" s="149" t="s">
        <v>2414</v>
      </c>
      <c r="J741" s="150" t="s">
        <v>1624</v>
      </c>
      <c r="K741" s="151">
        <v>5</v>
      </c>
      <c r="L741" s="152">
        <v>447.6</v>
      </c>
      <c r="M741" s="153">
        <v>1</v>
      </c>
      <c r="N741" s="159"/>
      <c r="O741" s="155">
        <f t="shared" si="82"/>
        <v>0</v>
      </c>
      <c r="P741" s="156">
        <v>4607109968444</v>
      </c>
      <c r="Q741" s="160"/>
      <c r="R741" s="158">
        <f t="shared" si="83"/>
        <v>89.52000000000001</v>
      </c>
    </row>
    <row r="742" spans="1:18" ht="104.1" customHeight="1">
      <c r="A742" s="163">
        <v>727</v>
      </c>
      <c r="B742" s="143">
        <v>13644</v>
      </c>
      <c r="C742" s="144" t="s">
        <v>565</v>
      </c>
      <c r="D742" s="144"/>
      <c r="E742" s="145" t="s">
        <v>2298</v>
      </c>
      <c r="F742" s="146" t="s">
        <v>1639</v>
      </c>
      <c r="G742" s="147" t="s">
        <v>1640</v>
      </c>
      <c r="H742" s="148" t="str">
        <f t="shared" si="81"/>
        <v>фото1</v>
      </c>
      <c r="I742" s="149" t="s">
        <v>2415</v>
      </c>
      <c r="J742" s="150" t="s">
        <v>240</v>
      </c>
      <c r="K742" s="151">
        <v>5</v>
      </c>
      <c r="L742" s="152">
        <v>465.5</v>
      </c>
      <c r="M742" s="153">
        <v>1</v>
      </c>
      <c r="N742" s="159"/>
      <c r="O742" s="155">
        <f t="shared" si="82"/>
        <v>0</v>
      </c>
      <c r="P742" s="156">
        <v>4607109919354</v>
      </c>
      <c r="Q742" s="157">
        <v>2020</v>
      </c>
      <c r="R742" s="158">
        <f t="shared" si="83"/>
        <v>93.1</v>
      </c>
    </row>
    <row r="743" spans="1:18" ht="104.1" customHeight="1">
      <c r="A743" s="163">
        <v>728</v>
      </c>
      <c r="B743" s="143">
        <v>9463</v>
      </c>
      <c r="C743" s="144" t="s">
        <v>342</v>
      </c>
      <c r="D743" s="144"/>
      <c r="E743" s="145" t="s">
        <v>2298</v>
      </c>
      <c r="F743" s="146" t="s">
        <v>1641</v>
      </c>
      <c r="G743" s="147" t="s">
        <v>1642</v>
      </c>
      <c r="H743" s="148" t="str">
        <f t="shared" si="81"/>
        <v>фото1</v>
      </c>
      <c r="I743" s="149" t="s">
        <v>2423</v>
      </c>
      <c r="J743" s="150" t="s">
        <v>270</v>
      </c>
      <c r="K743" s="151">
        <v>5</v>
      </c>
      <c r="L743" s="152">
        <v>328.2</v>
      </c>
      <c r="M743" s="153">
        <v>1</v>
      </c>
      <c r="N743" s="159"/>
      <c r="O743" s="155">
        <f t="shared" si="82"/>
        <v>0</v>
      </c>
      <c r="P743" s="156">
        <v>4607109968499</v>
      </c>
      <c r="Q743" s="160"/>
      <c r="R743" s="158">
        <f t="shared" si="83"/>
        <v>65.64</v>
      </c>
    </row>
    <row r="744" spans="1:18" ht="104.1" customHeight="1">
      <c r="A744" s="163">
        <v>728</v>
      </c>
      <c r="B744" s="143">
        <v>9463</v>
      </c>
      <c r="C744" s="144" t="s">
        <v>2905</v>
      </c>
      <c r="D744" s="144"/>
      <c r="E744" s="145" t="s">
        <v>2298</v>
      </c>
      <c r="F744" s="146" t="s">
        <v>2913</v>
      </c>
      <c r="G744" s="147" t="s">
        <v>2914</v>
      </c>
      <c r="H744" s="148" t="str">
        <f t="shared" si="81"/>
        <v>фото1</v>
      </c>
      <c r="I744" s="149" t="s">
        <v>2908</v>
      </c>
      <c r="J744" s="150" t="s">
        <v>240</v>
      </c>
      <c r="K744" s="151">
        <v>5</v>
      </c>
      <c r="L744" s="152">
        <v>481.2</v>
      </c>
      <c r="M744" s="153">
        <v>1</v>
      </c>
      <c r="N744" s="159"/>
      <c r="O744" s="155">
        <f t="shared" si="82"/>
        <v>0</v>
      </c>
      <c r="P744" s="156">
        <v>4607109919347</v>
      </c>
      <c r="Q744" s="160"/>
      <c r="R744" s="158">
        <f t="shared" si="83"/>
        <v>96.24</v>
      </c>
    </row>
    <row r="745" spans="1:18" ht="104.1" customHeight="1">
      <c r="A745" s="163">
        <v>728</v>
      </c>
      <c r="B745" s="143">
        <v>9463</v>
      </c>
      <c r="C745" s="144" t="s">
        <v>2909</v>
      </c>
      <c r="D745" s="144"/>
      <c r="E745" s="145" t="s">
        <v>2298</v>
      </c>
      <c r="F745" s="146" t="s">
        <v>2915</v>
      </c>
      <c r="G745" s="147" t="s">
        <v>2916</v>
      </c>
      <c r="H745" s="148" t="str">
        <f t="shared" si="81"/>
        <v>фото1</v>
      </c>
      <c r="I745" s="149" t="s">
        <v>2912</v>
      </c>
      <c r="J745" s="150" t="s">
        <v>240</v>
      </c>
      <c r="K745" s="151">
        <v>5</v>
      </c>
      <c r="L745" s="152">
        <v>481.2</v>
      </c>
      <c r="M745" s="153">
        <v>1</v>
      </c>
      <c r="N745" s="159"/>
      <c r="O745" s="155">
        <f t="shared" si="82"/>
        <v>0</v>
      </c>
      <c r="P745" s="156">
        <v>4607109919330</v>
      </c>
      <c r="Q745" s="160"/>
      <c r="R745" s="158">
        <f t="shared" si="83"/>
        <v>96.24</v>
      </c>
    </row>
    <row r="746" spans="1:18" ht="15">
      <c r="A746" s="163">
        <v>729</v>
      </c>
      <c r="B746" s="135"/>
      <c r="C746" s="136"/>
      <c r="D746" s="136"/>
      <c r="E746" s="137"/>
      <c r="F746" s="138" t="s">
        <v>231</v>
      </c>
      <c r="G746" s="138"/>
      <c r="H746" s="139"/>
      <c r="I746" s="140"/>
      <c r="J746" s="136"/>
      <c r="K746" s="141"/>
      <c r="L746" s="136"/>
      <c r="M746" s="142"/>
      <c r="N746" s="136"/>
      <c r="O746" s="136"/>
      <c r="P746" s="136"/>
      <c r="Q746" s="136"/>
      <c r="R746" s="136"/>
    </row>
    <row r="747" spans="1:18" ht="104.1" customHeight="1">
      <c r="A747" s="163">
        <v>730</v>
      </c>
      <c r="B747" s="143">
        <v>9467</v>
      </c>
      <c r="C747" s="144" t="s">
        <v>351</v>
      </c>
      <c r="D747" s="144"/>
      <c r="E747" s="145" t="s">
        <v>2477</v>
      </c>
      <c r="F747" s="146" t="s">
        <v>2847</v>
      </c>
      <c r="G747" s="147" t="s">
        <v>2848</v>
      </c>
      <c r="H747" s="148" t="str">
        <f>HYPERLINK("http://www.gardenbulbs.ru/images/Lilium_CL/thumbnails/"&amp;C747&amp;".jpg","фото1")</f>
        <v>фото1</v>
      </c>
      <c r="I747" s="149" t="s">
        <v>2503</v>
      </c>
      <c r="J747" s="150" t="s">
        <v>240</v>
      </c>
      <c r="K747" s="151">
        <v>5</v>
      </c>
      <c r="L747" s="152">
        <v>647.29999999999995</v>
      </c>
      <c r="M747" s="153">
        <v>1</v>
      </c>
      <c r="N747" s="159"/>
      <c r="O747" s="155">
        <f>IF(ISERROR(L747*N747),0,L747*N747)</f>
        <v>0</v>
      </c>
      <c r="P747" s="156">
        <v>4607109968505</v>
      </c>
      <c r="Q747" s="160"/>
      <c r="R747" s="158">
        <f>L747/K747</f>
        <v>129.45999999999998</v>
      </c>
    </row>
    <row r="748" spans="1:18" ht="104.1" customHeight="1">
      <c r="A748" s="163">
        <v>731</v>
      </c>
      <c r="B748" s="143">
        <v>1522</v>
      </c>
      <c r="C748" s="144" t="s">
        <v>350</v>
      </c>
      <c r="D748" s="144"/>
      <c r="E748" s="145" t="s">
        <v>2477</v>
      </c>
      <c r="F748" s="146" t="s">
        <v>1643</v>
      </c>
      <c r="G748" s="147" t="s">
        <v>1644</v>
      </c>
      <c r="H748" s="148" t="str">
        <f>HYPERLINK("http://www.gardenbulbs.ru/images/Lilium_CL/thumbnails/"&amp;C748&amp;".jpg","фото1")</f>
        <v>фото1</v>
      </c>
      <c r="I748" s="149" t="s">
        <v>2520</v>
      </c>
      <c r="J748" s="150" t="s">
        <v>270</v>
      </c>
      <c r="K748" s="151">
        <v>5</v>
      </c>
      <c r="L748" s="152">
        <v>282.39999999999998</v>
      </c>
      <c r="M748" s="153">
        <v>1</v>
      </c>
      <c r="N748" s="159"/>
      <c r="O748" s="155">
        <f>IF(ISERROR(L748*N748),0,L748*N748)</f>
        <v>0</v>
      </c>
      <c r="P748" s="156">
        <v>4607109960738</v>
      </c>
      <c r="Q748" s="160"/>
      <c r="R748" s="158">
        <f>L748/K748</f>
        <v>56.48</v>
      </c>
    </row>
    <row r="749" spans="1:18" ht="104.1" customHeight="1">
      <c r="A749" s="163">
        <v>732</v>
      </c>
      <c r="B749" s="143">
        <v>13647</v>
      </c>
      <c r="C749" s="144" t="s">
        <v>920</v>
      </c>
      <c r="D749" s="144"/>
      <c r="E749" s="145" t="s">
        <v>2477</v>
      </c>
      <c r="F749" s="146" t="s">
        <v>2849</v>
      </c>
      <c r="G749" s="147" t="s">
        <v>2850</v>
      </c>
      <c r="H749" s="148" t="str">
        <f>HYPERLINK("http://www.gardenbulbs.ru/images/Lilium_CL/thumbnails/"&amp;C749&amp;".jpg","фото1")</f>
        <v>фото1</v>
      </c>
      <c r="I749" s="149" t="s">
        <v>2525</v>
      </c>
      <c r="J749" s="150" t="s">
        <v>240</v>
      </c>
      <c r="K749" s="151">
        <v>5</v>
      </c>
      <c r="L749" s="152">
        <v>327.10000000000002</v>
      </c>
      <c r="M749" s="153">
        <v>1</v>
      </c>
      <c r="N749" s="159"/>
      <c r="O749" s="155">
        <f>IF(ISERROR(L749*N749),0,L749*N749)</f>
        <v>0</v>
      </c>
      <c r="P749" s="156">
        <v>4607109919323</v>
      </c>
      <c r="Q749" s="157">
        <v>2020</v>
      </c>
      <c r="R749" s="158">
        <f>L749/K749</f>
        <v>65.42</v>
      </c>
    </row>
    <row r="750" spans="1:18" ht="15">
      <c r="A750" s="163">
        <v>733</v>
      </c>
      <c r="B750" s="135"/>
      <c r="C750" s="136"/>
      <c r="D750" s="136"/>
      <c r="E750" s="137"/>
      <c r="F750" s="138" t="s">
        <v>74</v>
      </c>
      <c r="G750" s="138"/>
      <c r="H750" s="139"/>
      <c r="I750" s="140"/>
      <c r="J750" s="136"/>
      <c r="K750" s="141"/>
      <c r="L750" s="136"/>
      <c r="M750" s="142"/>
      <c r="N750" s="136"/>
      <c r="O750" s="136"/>
      <c r="P750" s="136"/>
      <c r="Q750" s="136"/>
      <c r="R750" s="136"/>
    </row>
    <row r="751" spans="1:18" ht="104.1" customHeight="1">
      <c r="A751" s="163">
        <v>734</v>
      </c>
      <c r="B751" s="143">
        <v>188</v>
      </c>
      <c r="C751" s="144" t="s">
        <v>1517</v>
      </c>
      <c r="D751" s="144"/>
      <c r="E751" s="145" t="s">
        <v>2526</v>
      </c>
      <c r="F751" s="146" t="s">
        <v>1645</v>
      </c>
      <c r="G751" s="147" t="s">
        <v>1646</v>
      </c>
      <c r="H751" s="148" t="str">
        <f t="shared" ref="H751:H785" si="84">HYPERLINK("http://www.gardenbulbs.ru/images/Lilium_CL/thumbnails/"&amp;C751&amp;".jpg","фото1")</f>
        <v>фото1</v>
      </c>
      <c r="I751" s="149" t="s">
        <v>2851</v>
      </c>
      <c r="J751" s="150" t="s">
        <v>240</v>
      </c>
      <c r="K751" s="151">
        <v>5</v>
      </c>
      <c r="L751" s="152">
        <v>424.8</v>
      </c>
      <c r="M751" s="153">
        <v>1</v>
      </c>
      <c r="N751" s="159"/>
      <c r="O751" s="155">
        <f t="shared" ref="O751:O785" si="85">IF(ISERROR(L751*N751),0,L751*N751)</f>
        <v>0</v>
      </c>
      <c r="P751" s="156">
        <v>4607109929452</v>
      </c>
      <c r="Q751" s="160"/>
      <c r="R751" s="158">
        <f t="shared" ref="R751:R785" si="86">L751/K751</f>
        <v>84.960000000000008</v>
      </c>
    </row>
    <row r="752" spans="1:18" ht="104.1" customHeight="1">
      <c r="A752" s="163">
        <v>735</v>
      </c>
      <c r="B752" s="143">
        <v>9468</v>
      </c>
      <c r="C752" s="144" t="s">
        <v>355</v>
      </c>
      <c r="D752" s="144"/>
      <c r="E752" s="145" t="s">
        <v>2526</v>
      </c>
      <c r="F752" s="146" t="s">
        <v>1647</v>
      </c>
      <c r="G752" s="147" t="s">
        <v>1648</v>
      </c>
      <c r="H752" s="148" t="str">
        <f t="shared" si="84"/>
        <v>фото1</v>
      </c>
      <c r="I752" s="149" t="s">
        <v>2529</v>
      </c>
      <c r="J752" s="150" t="s">
        <v>240</v>
      </c>
      <c r="K752" s="151">
        <v>5</v>
      </c>
      <c r="L752" s="152">
        <v>443.8</v>
      </c>
      <c r="M752" s="153">
        <v>1</v>
      </c>
      <c r="N752" s="159"/>
      <c r="O752" s="155">
        <f t="shared" si="85"/>
        <v>0</v>
      </c>
      <c r="P752" s="156">
        <v>4607109981924</v>
      </c>
      <c r="Q752" s="160"/>
      <c r="R752" s="158">
        <f t="shared" si="86"/>
        <v>88.76</v>
      </c>
    </row>
    <row r="753" spans="1:18" ht="104.1" customHeight="1">
      <c r="A753" s="163">
        <v>736</v>
      </c>
      <c r="B753" s="143">
        <v>9469</v>
      </c>
      <c r="C753" s="144" t="s">
        <v>699</v>
      </c>
      <c r="D753" s="144"/>
      <c r="E753" s="145" t="s">
        <v>2526</v>
      </c>
      <c r="F753" s="146" t="s">
        <v>1649</v>
      </c>
      <c r="G753" s="147" t="s">
        <v>1650</v>
      </c>
      <c r="H753" s="148" t="str">
        <f t="shared" si="84"/>
        <v>фото1</v>
      </c>
      <c r="I753" s="149" t="s">
        <v>2530</v>
      </c>
      <c r="J753" s="150" t="s">
        <v>240</v>
      </c>
      <c r="K753" s="151">
        <v>5</v>
      </c>
      <c r="L753" s="152">
        <v>530.6</v>
      </c>
      <c r="M753" s="153">
        <v>1</v>
      </c>
      <c r="N753" s="159"/>
      <c r="O753" s="155">
        <f t="shared" si="85"/>
        <v>0</v>
      </c>
      <c r="P753" s="156">
        <v>4607109989920</v>
      </c>
      <c r="Q753" s="160"/>
      <c r="R753" s="158">
        <f t="shared" si="86"/>
        <v>106.12</v>
      </c>
    </row>
    <row r="754" spans="1:18" ht="104.1" customHeight="1">
      <c r="A754" s="163">
        <v>737</v>
      </c>
      <c r="B754" s="143">
        <v>9470</v>
      </c>
      <c r="C754" s="144" t="s">
        <v>356</v>
      </c>
      <c r="D754" s="144"/>
      <c r="E754" s="145" t="s">
        <v>2526</v>
      </c>
      <c r="F754" s="146" t="s">
        <v>1014</v>
      </c>
      <c r="G754" s="147" t="s">
        <v>1015</v>
      </c>
      <c r="H754" s="148" t="str">
        <f t="shared" si="84"/>
        <v>фото1</v>
      </c>
      <c r="I754" s="149" t="s">
        <v>2546</v>
      </c>
      <c r="J754" s="150" t="s">
        <v>240</v>
      </c>
      <c r="K754" s="151">
        <v>5</v>
      </c>
      <c r="L754" s="152">
        <v>530.6</v>
      </c>
      <c r="M754" s="153">
        <v>1</v>
      </c>
      <c r="N754" s="159"/>
      <c r="O754" s="155">
        <f t="shared" si="85"/>
        <v>0</v>
      </c>
      <c r="P754" s="156">
        <v>4607109976630</v>
      </c>
      <c r="Q754" s="160"/>
      <c r="R754" s="158">
        <f t="shared" si="86"/>
        <v>106.12</v>
      </c>
    </row>
    <row r="755" spans="1:18" ht="104.1" customHeight="1">
      <c r="A755" s="163">
        <v>738</v>
      </c>
      <c r="B755" s="143">
        <v>9471</v>
      </c>
      <c r="C755" s="144" t="s">
        <v>468</v>
      </c>
      <c r="D755" s="144"/>
      <c r="E755" s="145" t="s">
        <v>2526</v>
      </c>
      <c r="F755" s="146" t="s">
        <v>1153</v>
      </c>
      <c r="G755" s="147" t="s">
        <v>1154</v>
      </c>
      <c r="H755" s="148" t="str">
        <f t="shared" si="84"/>
        <v>фото1</v>
      </c>
      <c r="I755" s="149" t="s">
        <v>2547</v>
      </c>
      <c r="J755" s="150" t="s">
        <v>240</v>
      </c>
      <c r="K755" s="151">
        <v>3</v>
      </c>
      <c r="L755" s="152">
        <v>331.4</v>
      </c>
      <c r="M755" s="153">
        <v>1</v>
      </c>
      <c r="N755" s="159"/>
      <c r="O755" s="155">
        <f t="shared" si="85"/>
        <v>0</v>
      </c>
      <c r="P755" s="156">
        <v>4607109989951</v>
      </c>
      <c r="Q755" s="160"/>
      <c r="R755" s="158">
        <f t="shared" si="86"/>
        <v>110.46666666666665</v>
      </c>
    </row>
    <row r="756" spans="1:18" ht="104.1" customHeight="1">
      <c r="A756" s="163">
        <v>739</v>
      </c>
      <c r="B756" s="143">
        <v>9473</v>
      </c>
      <c r="C756" s="144" t="s">
        <v>926</v>
      </c>
      <c r="D756" s="144"/>
      <c r="E756" s="145" t="s">
        <v>2526</v>
      </c>
      <c r="F756" s="146" t="s">
        <v>1155</v>
      </c>
      <c r="G756" s="147" t="s">
        <v>1156</v>
      </c>
      <c r="H756" s="148" t="str">
        <f t="shared" si="84"/>
        <v>фото1</v>
      </c>
      <c r="I756" s="149" t="s">
        <v>2852</v>
      </c>
      <c r="J756" s="150" t="s">
        <v>240</v>
      </c>
      <c r="K756" s="151">
        <v>5</v>
      </c>
      <c r="L756" s="152">
        <v>401.7</v>
      </c>
      <c r="M756" s="153">
        <v>1</v>
      </c>
      <c r="N756" s="159"/>
      <c r="O756" s="155">
        <f t="shared" si="85"/>
        <v>0</v>
      </c>
      <c r="P756" s="156">
        <v>4607109982440</v>
      </c>
      <c r="Q756" s="160"/>
      <c r="R756" s="158">
        <f t="shared" si="86"/>
        <v>80.34</v>
      </c>
    </row>
    <row r="757" spans="1:18" ht="104.1" customHeight="1">
      <c r="A757" s="163">
        <v>740</v>
      </c>
      <c r="B757" s="143">
        <v>13648</v>
      </c>
      <c r="C757" s="144" t="s">
        <v>1527</v>
      </c>
      <c r="D757" s="144"/>
      <c r="E757" s="145" t="s">
        <v>2526</v>
      </c>
      <c r="F757" s="146" t="s">
        <v>1651</v>
      </c>
      <c r="G757" s="147" t="s">
        <v>1652</v>
      </c>
      <c r="H757" s="148" t="str">
        <f t="shared" si="84"/>
        <v>фото1</v>
      </c>
      <c r="I757" s="149" t="s">
        <v>2557</v>
      </c>
      <c r="J757" s="150" t="s">
        <v>240</v>
      </c>
      <c r="K757" s="151">
        <v>5</v>
      </c>
      <c r="L757" s="152">
        <v>422.1</v>
      </c>
      <c r="M757" s="153">
        <v>1</v>
      </c>
      <c r="N757" s="159"/>
      <c r="O757" s="155">
        <f t="shared" si="85"/>
        <v>0</v>
      </c>
      <c r="P757" s="156">
        <v>4607109919316</v>
      </c>
      <c r="Q757" s="157">
        <v>2020</v>
      </c>
      <c r="R757" s="158">
        <f t="shared" si="86"/>
        <v>84.42</v>
      </c>
    </row>
    <row r="758" spans="1:18" ht="104.1" customHeight="1">
      <c r="A758" s="163">
        <v>741</v>
      </c>
      <c r="B758" s="143">
        <v>9474</v>
      </c>
      <c r="C758" s="144" t="s">
        <v>1653</v>
      </c>
      <c r="D758" s="144"/>
      <c r="E758" s="145" t="s">
        <v>2526</v>
      </c>
      <c r="F758" s="146" t="s">
        <v>1654</v>
      </c>
      <c r="G758" s="147" t="s">
        <v>1655</v>
      </c>
      <c r="H758" s="148" t="str">
        <f t="shared" si="84"/>
        <v>фото1</v>
      </c>
      <c r="I758" s="149" t="s">
        <v>2565</v>
      </c>
      <c r="J758" s="150" t="s">
        <v>240</v>
      </c>
      <c r="K758" s="151">
        <v>5</v>
      </c>
      <c r="L758" s="152">
        <v>377.3</v>
      </c>
      <c r="M758" s="153">
        <v>1</v>
      </c>
      <c r="N758" s="159"/>
      <c r="O758" s="155">
        <f t="shared" si="85"/>
        <v>0</v>
      </c>
      <c r="P758" s="156">
        <v>4607109982471</v>
      </c>
      <c r="Q758" s="160"/>
      <c r="R758" s="158">
        <f t="shared" si="86"/>
        <v>75.460000000000008</v>
      </c>
    </row>
    <row r="759" spans="1:18" ht="104.1" customHeight="1">
      <c r="A759" s="163">
        <v>742</v>
      </c>
      <c r="B759" s="143">
        <v>9475</v>
      </c>
      <c r="C759" s="144" t="s">
        <v>2576</v>
      </c>
      <c r="D759" s="144"/>
      <c r="E759" s="145" t="s">
        <v>2526</v>
      </c>
      <c r="F759" s="146" t="s">
        <v>2853</v>
      </c>
      <c r="G759" s="147" t="s">
        <v>2854</v>
      </c>
      <c r="H759" s="148" t="str">
        <f t="shared" si="84"/>
        <v>фото1</v>
      </c>
      <c r="I759" s="149" t="s">
        <v>2579</v>
      </c>
      <c r="J759" s="150" t="s">
        <v>1624</v>
      </c>
      <c r="K759" s="151">
        <v>3</v>
      </c>
      <c r="L759" s="152">
        <v>294</v>
      </c>
      <c r="M759" s="153">
        <v>1</v>
      </c>
      <c r="N759" s="159"/>
      <c r="O759" s="155">
        <f t="shared" si="85"/>
        <v>0</v>
      </c>
      <c r="P759" s="156">
        <v>4607109982433</v>
      </c>
      <c r="Q759" s="160"/>
      <c r="R759" s="158">
        <f t="shared" si="86"/>
        <v>98</v>
      </c>
    </row>
    <row r="760" spans="1:18" ht="104.1" customHeight="1">
      <c r="A760" s="163">
        <v>743</v>
      </c>
      <c r="B760" s="143">
        <v>9476</v>
      </c>
      <c r="C760" s="144" t="s">
        <v>939</v>
      </c>
      <c r="D760" s="144"/>
      <c r="E760" s="145" t="s">
        <v>2526</v>
      </c>
      <c r="F760" s="146" t="s">
        <v>1656</v>
      </c>
      <c r="G760" s="147" t="s">
        <v>1657</v>
      </c>
      <c r="H760" s="148" t="str">
        <f t="shared" si="84"/>
        <v>фото1</v>
      </c>
      <c r="I760" s="149" t="s">
        <v>2589</v>
      </c>
      <c r="J760" s="150" t="s">
        <v>240</v>
      </c>
      <c r="K760" s="151">
        <v>5</v>
      </c>
      <c r="L760" s="152">
        <v>397.7</v>
      </c>
      <c r="M760" s="153">
        <v>1</v>
      </c>
      <c r="N760" s="159"/>
      <c r="O760" s="155">
        <f t="shared" si="85"/>
        <v>0</v>
      </c>
      <c r="P760" s="156">
        <v>4607109990179</v>
      </c>
      <c r="Q760" s="160"/>
      <c r="R760" s="158">
        <f t="shared" si="86"/>
        <v>79.539999999999992</v>
      </c>
    </row>
    <row r="761" spans="1:18" ht="104.1" customHeight="1">
      <c r="A761" s="163">
        <v>744</v>
      </c>
      <c r="B761" s="143">
        <v>9477</v>
      </c>
      <c r="C761" s="144" t="s">
        <v>1542</v>
      </c>
      <c r="D761" s="144"/>
      <c r="E761" s="145" t="s">
        <v>2526</v>
      </c>
      <c r="F761" s="146" t="s">
        <v>1658</v>
      </c>
      <c r="G761" s="147" t="s">
        <v>1659</v>
      </c>
      <c r="H761" s="148" t="str">
        <f t="shared" si="84"/>
        <v>фото1</v>
      </c>
      <c r="I761" s="149" t="s">
        <v>2590</v>
      </c>
      <c r="J761" s="150" t="s">
        <v>240</v>
      </c>
      <c r="K761" s="151">
        <v>5</v>
      </c>
      <c r="L761" s="152">
        <v>427.2</v>
      </c>
      <c r="M761" s="153">
        <v>1</v>
      </c>
      <c r="N761" s="159"/>
      <c r="O761" s="155">
        <f t="shared" si="85"/>
        <v>0</v>
      </c>
      <c r="P761" s="156">
        <v>4607109990186</v>
      </c>
      <c r="Q761" s="160"/>
      <c r="R761" s="158">
        <f t="shared" si="86"/>
        <v>85.44</v>
      </c>
    </row>
    <row r="762" spans="1:18" ht="104.1" customHeight="1">
      <c r="A762" s="163">
        <v>745</v>
      </c>
      <c r="B762" s="143">
        <v>9478</v>
      </c>
      <c r="C762" s="144" t="s">
        <v>595</v>
      </c>
      <c r="D762" s="144"/>
      <c r="E762" s="145" t="s">
        <v>2591</v>
      </c>
      <c r="F762" s="146" t="s">
        <v>1660</v>
      </c>
      <c r="G762" s="147" t="s">
        <v>1661</v>
      </c>
      <c r="H762" s="148" t="str">
        <f t="shared" si="84"/>
        <v>фото1</v>
      </c>
      <c r="I762" s="149" t="s">
        <v>2592</v>
      </c>
      <c r="J762" s="150" t="s">
        <v>240</v>
      </c>
      <c r="K762" s="151">
        <v>5</v>
      </c>
      <c r="L762" s="152">
        <v>445.1</v>
      </c>
      <c r="M762" s="153">
        <v>1</v>
      </c>
      <c r="N762" s="159"/>
      <c r="O762" s="155">
        <f t="shared" si="85"/>
        <v>0</v>
      </c>
      <c r="P762" s="156">
        <v>4607109976661</v>
      </c>
      <c r="Q762" s="160"/>
      <c r="R762" s="158">
        <f t="shared" si="86"/>
        <v>89.02000000000001</v>
      </c>
    </row>
    <row r="763" spans="1:18" ht="104.1" customHeight="1">
      <c r="A763" s="163">
        <v>746</v>
      </c>
      <c r="B763" s="143">
        <v>10696</v>
      </c>
      <c r="C763" s="144" t="s">
        <v>358</v>
      </c>
      <c r="D763" s="144"/>
      <c r="E763" s="145" t="s">
        <v>2526</v>
      </c>
      <c r="F763" s="146" t="s">
        <v>1662</v>
      </c>
      <c r="G763" s="147" t="s">
        <v>1663</v>
      </c>
      <c r="H763" s="148" t="str">
        <f t="shared" si="84"/>
        <v>фото1</v>
      </c>
      <c r="I763" s="149" t="s">
        <v>2594</v>
      </c>
      <c r="J763" s="150" t="s">
        <v>240</v>
      </c>
      <c r="K763" s="151">
        <v>5</v>
      </c>
      <c r="L763" s="152">
        <v>412.6</v>
      </c>
      <c r="M763" s="153">
        <v>1</v>
      </c>
      <c r="N763" s="159"/>
      <c r="O763" s="155">
        <f t="shared" si="85"/>
        <v>0</v>
      </c>
      <c r="P763" s="156">
        <v>4607109926413</v>
      </c>
      <c r="Q763" s="160"/>
      <c r="R763" s="158">
        <f t="shared" si="86"/>
        <v>82.52000000000001</v>
      </c>
    </row>
    <row r="764" spans="1:18" ht="104.1" customHeight="1">
      <c r="A764" s="163">
        <v>747</v>
      </c>
      <c r="B764" s="143">
        <v>2834</v>
      </c>
      <c r="C764" s="144" t="s">
        <v>359</v>
      </c>
      <c r="D764" s="144"/>
      <c r="E764" s="145" t="s">
        <v>2526</v>
      </c>
      <c r="F764" s="146" t="s">
        <v>2855</v>
      </c>
      <c r="G764" s="147" t="s">
        <v>2856</v>
      </c>
      <c r="H764" s="148" t="str">
        <f t="shared" si="84"/>
        <v>фото1</v>
      </c>
      <c r="I764" s="149" t="s">
        <v>2595</v>
      </c>
      <c r="J764" s="150" t="s">
        <v>240</v>
      </c>
      <c r="K764" s="151">
        <v>5</v>
      </c>
      <c r="L764" s="152">
        <v>428.9</v>
      </c>
      <c r="M764" s="153">
        <v>1</v>
      </c>
      <c r="N764" s="159"/>
      <c r="O764" s="155">
        <f t="shared" si="85"/>
        <v>0</v>
      </c>
      <c r="P764" s="156">
        <v>4607109929445</v>
      </c>
      <c r="Q764" s="160"/>
      <c r="R764" s="158">
        <f t="shared" si="86"/>
        <v>85.78</v>
      </c>
    </row>
    <row r="765" spans="1:18" ht="104.1" customHeight="1">
      <c r="A765" s="163">
        <v>748</v>
      </c>
      <c r="B765" s="143">
        <v>9479</v>
      </c>
      <c r="C765" s="144" t="s">
        <v>470</v>
      </c>
      <c r="D765" s="144"/>
      <c r="E765" s="145" t="s">
        <v>2526</v>
      </c>
      <c r="F765" s="146" t="s">
        <v>1016</v>
      </c>
      <c r="G765" s="147" t="s">
        <v>1017</v>
      </c>
      <c r="H765" s="148" t="str">
        <f t="shared" si="84"/>
        <v>фото1</v>
      </c>
      <c r="I765" s="149" t="s">
        <v>1994</v>
      </c>
      <c r="J765" s="150" t="s">
        <v>240</v>
      </c>
      <c r="K765" s="151">
        <v>5</v>
      </c>
      <c r="L765" s="152">
        <v>371.9</v>
      </c>
      <c r="M765" s="153">
        <v>1</v>
      </c>
      <c r="N765" s="159"/>
      <c r="O765" s="155">
        <f t="shared" si="85"/>
        <v>0</v>
      </c>
      <c r="P765" s="156">
        <v>4607109990193</v>
      </c>
      <c r="Q765" s="160"/>
      <c r="R765" s="158">
        <f t="shared" si="86"/>
        <v>74.38</v>
      </c>
    </row>
    <row r="766" spans="1:18" ht="104.1" customHeight="1">
      <c r="A766" s="163">
        <v>749</v>
      </c>
      <c r="B766" s="143">
        <v>9480</v>
      </c>
      <c r="C766" s="144" t="s">
        <v>2601</v>
      </c>
      <c r="D766" s="144"/>
      <c r="E766" s="145" t="s">
        <v>2526</v>
      </c>
      <c r="F766" s="146" t="s">
        <v>2857</v>
      </c>
      <c r="G766" s="147" t="s">
        <v>2858</v>
      </c>
      <c r="H766" s="148" t="str">
        <f t="shared" si="84"/>
        <v>фото1</v>
      </c>
      <c r="I766" s="149" t="s">
        <v>2604</v>
      </c>
      <c r="J766" s="150" t="s">
        <v>240</v>
      </c>
      <c r="K766" s="151">
        <v>5</v>
      </c>
      <c r="L766" s="152">
        <v>443.8</v>
      </c>
      <c r="M766" s="153">
        <v>1</v>
      </c>
      <c r="N766" s="159"/>
      <c r="O766" s="155">
        <f t="shared" si="85"/>
        <v>0</v>
      </c>
      <c r="P766" s="156">
        <v>4607109982068</v>
      </c>
      <c r="Q766" s="160"/>
      <c r="R766" s="158">
        <f t="shared" si="86"/>
        <v>88.76</v>
      </c>
    </row>
    <row r="767" spans="1:18" ht="104.1" customHeight="1">
      <c r="A767" s="163">
        <v>750</v>
      </c>
      <c r="B767" s="143">
        <v>13649</v>
      </c>
      <c r="C767" s="144" t="s">
        <v>1211</v>
      </c>
      <c r="D767" s="144"/>
      <c r="E767" s="145" t="s">
        <v>2526</v>
      </c>
      <c r="F767" s="146" t="s">
        <v>1664</v>
      </c>
      <c r="G767" s="147" t="s">
        <v>1665</v>
      </c>
      <c r="H767" s="148" t="str">
        <f t="shared" si="84"/>
        <v>фото1</v>
      </c>
      <c r="I767" s="149" t="s">
        <v>2605</v>
      </c>
      <c r="J767" s="150" t="s">
        <v>240</v>
      </c>
      <c r="K767" s="151">
        <v>5</v>
      </c>
      <c r="L767" s="152">
        <v>420.7</v>
      </c>
      <c r="M767" s="153">
        <v>1</v>
      </c>
      <c r="N767" s="159"/>
      <c r="O767" s="155">
        <f t="shared" si="85"/>
        <v>0</v>
      </c>
      <c r="P767" s="156">
        <v>4607109919309</v>
      </c>
      <c r="Q767" s="157">
        <v>2020</v>
      </c>
      <c r="R767" s="158">
        <f t="shared" si="86"/>
        <v>84.14</v>
      </c>
    </row>
    <row r="768" spans="1:18" ht="104.1" customHeight="1">
      <c r="A768" s="163">
        <v>751</v>
      </c>
      <c r="B768" s="143">
        <v>9481</v>
      </c>
      <c r="C768" s="144" t="s">
        <v>954</v>
      </c>
      <c r="D768" s="144"/>
      <c r="E768" s="145" t="s">
        <v>2526</v>
      </c>
      <c r="F768" s="146" t="s">
        <v>1157</v>
      </c>
      <c r="G768" s="147" t="s">
        <v>1158</v>
      </c>
      <c r="H768" s="148" t="str">
        <f t="shared" si="84"/>
        <v>фото1</v>
      </c>
      <c r="I768" s="149" t="s">
        <v>2610</v>
      </c>
      <c r="J768" s="150" t="s">
        <v>240</v>
      </c>
      <c r="K768" s="151">
        <v>5</v>
      </c>
      <c r="L768" s="152">
        <v>424.8</v>
      </c>
      <c r="M768" s="153">
        <v>1</v>
      </c>
      <c r="N768" s="159"/>
      <c r="O768" s="155">
        <f t="shared" si="85"/>
        <v>0</v>
      </c>
      <c r="P768" s="156">
        <v>4607109982075</v>
      </c>
      <c r="Q768" s="160"/>
      <c r="R768" s="158">
        <f t="shared" si="86"/>
        <v>84.960000000000008</v>
      </c>
    </row>
    <row r="769" spans="1:18" ht="104.1" customHeight="1">
      <c r="A769" s="163">
        <v>752</v>
      </c>
      <c r="B769" s="143">
        <v>9482</v>
      </c>
      <c r="C769" s="144" t="s">
        <v>361</v>
      </c>
      <c r="D769" s="144"/>
      <c r="E769" s="145" t="s">
        <v>2526</v>
      </c>
      <c r="F769" s="146" t="s">
        <v>2859</v>
      </c>
      <c r="G769" s="147" t="s">
        <v>2860</v>
      </c>
      <c r="H769" s="148" t="str">
        <f t="shared" si="84"/>
        <v>фото1</v>
      </c>
      <c r="I769" s="149" t="s">
        <v>2611</v>
      </c>
      <c r="J769" s="150" t="s">
        <v>240</v>
      </c>
      <c r="K769" s="151">
        <v>5</v>
      </c>
      <c r="L769" s="152">
        <v>545.5</v>
      </c>
      <c r="M769" s="153">
        <v>1</v>
      </c>
      <c r="N769" s="159"/>
      <c r="O769" s="155">
        <f t="shared" si="85"/>
        <v>0</v>
      </c>
      <c r="P769" s="156">
        <v>4607109990247</v>
      </c>
      <c r="Q769" s="160"/>
      <c r="R769" s="158">
        <f t="shared" si="86"/>
        <v>109.1</v>
      </c>
    </row>
    <row r="770" spans="1:18" ht="104.1" customHeight="1">
      <c r="A770" s="163">
        <v>753</v>
      </c>
      <c r="B770" s="143">
        <v>9483</v>
      </c>
      <c r="C770" s="144" t="s">
        <v>715</v>
      </c>
      <c r="D770" s="144"/>
      <c r="E770" s="145" t="s">
        <v>2526</v>
      </c>
      <c r="F770" s="146" t="s">
        <v>1666</v>
      </c>
      <c r="G770" s="147" t="s">
        <v>1667</v>
      </c>
      <c r="H770" s="148" t="str">
        <f t="shared" si="84"/>
        <v>фото1</v>
      </c>
      <c r="I770" s="149" t="s">
        <v>2861</v>
      </c>
      <c r="J770" s="150" t="s">
        <v>240</v>
      </c>
      <c r="K770" s="151">
        <v>5</v>
      </c>
      <c r="L770" s="152">
        <v>424.8</v>
      </c>
      <c r="M770" s="153">
        <v>1</v>
      </c>
      <c r="N770" s="159"/>
      <c r="O770" s="155">
        <f t="shared" si="85"/>
        <v>0</v>
      </c>
      <c r="P770" s="156">
        <v>4607109944318</v>
      </c>
      <c r="Q770" s="160"/>
      <c r="R770" s="158">
        <f t="shared" si="86"/>
        <v>84.960000000000008</v>
      </c>
    </row>
    <row r="771" spans="1:18" ht="104.1" customHeight="1">
      <c r="A771" s="163">
        <v>754</v>
      </c>
      <c r="B771" s="143">
        <v>9484</v>
      </c>
      <c r="C771" s="144" t="s">
        <v>718</v>
      </c>
      <c r="D771" s="144"/>
      <c r="E771" s="145" t="s">
        <v>2526</v>
      </c>
      <c r="F771" s="146" t="s">
        <v>1018</v>
      </c>
      <c r="G771" s="147" t="s">
        <v>1019</v>
      </c>
      <c r="H771" s="148" t="str">
        <f t="shared" si="84"/>
        <v>фото1</v>
      </c>
      <c r="I771" s="149" t="s">
        <v>2613</v>
      </c>
      <c r="J771" s="150" t="s">
        <v>240</v>
      </c>
      <c r="K771" s="151">
        <v>5</v>
      </c>
      <c r="L771" s="152">
        <v>400.4</v>
      </c>
      <c r="M771" s="153">
        <v>1</v>
      </c>
      <c r="N771" s="159"/>
      <c r="O771" s="155">
        <f t="shared" si="85"/>
        <v>0</v>
      </c>
      <c r="P771" s="156">
        <v>4607109968567</v>
      </c>
      <c r="Q771" s="160"/>
      <c r="R771" s="158">
        <f t="shared" si="86"/>
        <v>80.08</v>
      </c>
    </row>
    <row r="772" spans="1:18" ht="104.1" customHeight="1">
      <c r="A772" s="163">
        <v>755</v>
      </c>
      <c r="B772" s="143">
        <v>9485</v>
      </c>
      <c r="C772" s="144" t="s">
        <v>362</v>
      </c>
      <c r="D772" s="144"/>
      <c r="E772" s="145" t="s">
        <v>2526</v>
      </c>
      <c r="F772" s="146" t="s">
        <v>1668</v>
      </c>
      <c r="G772" s="147" t="s">
        <v>1669</v>
      </c>
      <c r="H772" s="148" t="str">
        <f t="shared" si="84"/>
        <v>фото1</v>
      </c>
      <c r="I772" s="149" t="s">
        <v>2615</v>
      </c>
      <c r="J772" s="150" t="s">
        <v>240</v>
      </c>
      <c r="K772" s="151">
        <v>5</v>
      </c>
      <c r="L772" s="152">
        <v>424.8</v>
      </c>
      <c r="M772" s="153">
        <v>1</v>
      </c>
      <c r="N772" s="159"/>
      <c r="O772" s="155">
        <f t="shared" si="85"/>
        <v>0</v>
      </c>
      <c r="P772" s="156">
        <v>4607109990025</v>
      </c>
      <c r="Q772" s="160"/>
      <c r="R772" s="158">
        <f t="shared" si="86"/>
        <v>84.960000000000008</v>
      </c>
    </row>
    <row r="773" spans="1:18" ht="104.1" customHeight="1">
      <c r="A773" s="163">
        <v>756</v>
      </c>
      <c r="B773" s="143">
        <v>9487</v>
      </c>
      <c r="C773" s="144" t="s">
        <v>365</v>
      </c>
      <c r="D773" s="144"/>
      <c r="E773" s="145" t="s">
        <v>2526</v>
      </c>
      <c r="F773" s="146" t="s">
        <v>2862</v>
      </c>
      <c r="G773" s="147" t="s">
        <v>2863</v>
      </c>
      <c r="H773" s="148" t="str">
        <f t="shared" si="84"/>
        <v>фото1</v>
      </c>
      <c r="I773" s="149" t="s">
        <v>2625</v>
      </c>
      <c r="J773" s="150" t="s">
        <v>240</v>
      </c>
      <c r="K773" s="151">
        <v>5</v>
      </c>
      <c r="L773" s="152">
        <v>424.8</v>
      </c>
      <c r="M773" s="153">
        <v>1</v>
      </c>
      <c r="N773" s="159"/>
      <c r="O773" s="155">
        <f t="shared" si="85"/>
        <v>0</v>
      </c>
      <c r="P773" s="156">
        <v>4607109990063</v>
      </c>
      <c r="Q773" s="160"/>
      <c r="R773" s="158">
        <f t="shared" si="86"/>
        <v>84.960000000000008</v>
      </c>
    </row>
    <row r="774" spans="1:18" ht="104.1" customHeight="1">
      <c r="A774" s="163">
        <v>757</v>
      </c>
      <c r="B774" s="143">
        <v>9488</v>
      </c>
      <c r="C774" s="144" t="s">
        <v>2864</v>
      </c>
      <c r="D774" s="144"/>
      <c r="E774" s="145" t="s">
        <v>2526</v>
      </c>
      <c r="F774" s="146" t="s">
        <v>2865</v>
      </c>
      <c r="G774" s="147" t="s">
        <v>2866</v>
      </c>
      <c r="H774" s="148" t="str">
        <f t="shared" si="84"/>
        <v>фото1</v>
      </c>
      <c r="I774" s="149" t="s">
        <v>2867</v>
      </c>
      <c r="J774" s="150" t="s">
        <v>240</v>
      </c>
      <c r="K774" s="151">
        <v>5</v>
      </c>
      <c r="L774" s="152">
        <v>424.8</v>
      </c>
      <c r="M774" s="153">
        <v>1</v>
      </c>
      <c r="N774" s="159"/>
      <c r="O774" s="155">
        <f t="shared" si="85"/>
        <v>0</v>
      </c>
      <c r="P774" s="156">
        <v>4607109982211</v>
      </c>
      <c r="Q774" s="160"/>
      <c r="R774" s="158">
        <f t="shared" si="86"/>
        <v>84.960000000000008</v>
      </c>
    </row>
    <row r="775" spans="1:18" ht="104.1" customHeight="1">
      <c r="A775" s="163">
        <v>758</v>
      </c>
      <c r="B775" s="143">
        <v>9489</v>
      </c>
      <c r="C775" s="144" t="s">
        <v>367</v>
      </c>
      <c r="D775" s="144"/>
      <c r="E775" s="145" t="s">
        <v>2526</v>
      </c>
      <c r="F775" s="146" t="s">
        <v>1159</v>
      </c>
      <c r="G775" s="147" t="s">
        <v>1160</v>
      </c>
      <c r="H775" s="148" t="str">
        <f t="shared" si="84"/>
        <v>фото1</v>
      </c>
      <c r="I775" s="149" t="s">
        <v>2632</v>
      </c>
      <c r="J775" s="150" t="s">
        <v>240</v>
      </c>
      <c r="K775" s="151">
        <v>5</v>
      </c>
      <c r="L775" s="152">
        <v>443.8</v>
      </c>
      <c r="M775" s="153">
        <v>1</v>
      </c>
      <c r="N775" s="159"/>
      <c r="O775" s="155">
        <f t="shared" si="85"/>
        <v>0</v>
      </c>
      <c r="P775" s="156">
        <v>4607109976722</v>
      </c>
      <c r="Q775" s="160"/>
      <c r="R775" s="158">
        <f t="shared" si="86"/>
        <v>88.76</v>
      </c>
    </row>
    <row r="776" spans="1:18" ht="104.1" customHeight="1">
      <c r="A776" s="163">
        <v>759</v>
      </c>
      <c r="B776" s="143">
        <v>9491</v>
      </c>
      <c r="C776" s="144" t="s">
        <v>1670</v>
      </c>
      <c r="D776" s="144"/>
      <c r="E776" s="145" t="s">
        <v>2526</v>
      </c>
      <c r="F776" s="146" t="s">
        <v>1671</v>
      </c>
      <c r="G776" s="147" t="s">
        <v>1672</v>
      </c>
      <c r="H776" s="148" t="str">
        <f t="shared" si="84"/>
        <v>фото1</v>
      </c>
      <c r="I776" s="149" t="s">
        <v>2638</v>
      </c>
      <c r="J776" s="150" t="s">
        <v>240</v>
      </c>
      <c r="K776" s="151">
        <v>3</v>
      </c>
      <c r="L776" s="152">
        <v>259.8</v>
      </c>
      <c r="M776" s="153">
        <v>1</v>
      </c>
      <c r="N776" s="159"/>
      <c r="O776" s="155">
        <f t="shared" si="85"/>
        <v>0</v>
      </c>
      <c r="P776" s="156">
        <v>4607109954782</v>
      </c>
      <c r="Q776" s="160"/>
      <c r="R776" s="158">
        <f t="shared" si="86"/>
        <v>86.600000000000009</v>
      </c>
    </row>
    <row r="777" spans="1:18" ht="104.1" customHeight="1">
      <c r="A777" s="163">
        <v>760</v>
      </c>
      <c r="B777" s="143">
        <v>9492</v>
      </c>
      <c r="C777" s="144" t="s">
        <v>369</v>
      </c>
      <c r="D777" s="144"/>
      <c r="E777" s="145" t="s">
        <v>2526</v>
      </c>
      <c r="F777" s="146" t="s">
        <v>1673</v>
      </c>
      <c r="G777" s="147" t="s">
        <v>1674</v>
      </c>
      <c r="H777" s="148" t="str">
        <f t="shared" si="84"/>
        <v>фото1</v>
      </c>
      <c r="I777" s="149" t="s">
        <v>2641</v>
      </c>
      <c r="J777" s="150" t="s">
        <v>240</v>
      </c>
      <c r="K777" s="151">
        <v>5</v>
      </c>
      <c r="L777" s="152">
        <v>424.8</v>
      </c>
      <c r="M777" s="153">
        <v>1</v>
      </c>
      <c r="N777" s="159"/>
      <c r="O777" s="155">
        <f t="shared" si="85"/>
        <v>0</v>
      </c>
      <c r="P777" s="156">
        <v>4607109944325</v>
      </c>
      <c r="Q777" s="160"/>
      <c r="R777" s="158">
        <f t="shared" si="86"/>
        <v>84.960000000000008</v>
      </c>
    </row>
    <row r="778" spans="1:18" ht="104.1" customHeight="1">
      <c r="A778" s="163">
        <v>761</v>
      </c>
      <c r="B778" s="143">
        <v>9493</v>
      </c>
      <c r="C778" s="144" t="s">
        <v>373</v>
      </c>
      <c r="D778" s="144"/>
      <c r="E778" s="145" t="s">
        <v>2526</v>
      </c>
      <c r="F778" s="146" t="s">
        <v>1675</v>
      </c>
      <c r="G778" s="147" t="s">
        <v>1676</v>
      </c>
      <c r="H778" s="148" t="str">
        <f t="shared" si="84"/>
        <v>фото1</v>
      </c>
      <c r="I778" s="149" t="s">
        <v>2649</v>
      </c>
      <c r="J778" s="150" t="s">
        <v>240</v>
      </c>
      <c r="K778" s="151">
        <v>3</v>
      </c>
      <c r="L778" s="152">
        <v>231.3</v>
      </c>
      <c r="M778" s="153">
        <v>1</v>
      </c>
      <c r="N778" s="159"/>
      <c r="O778" s="155">
        <f t="shared" si="85"/>
        <v>0</v>
      </c>
      <c r="P778" s="156">
        <v>4607109976760</v>
      </c>
      <c r="Q778" s="160"/>
      <c r="R778" s="158">
        <f t="shared" si="86"/>
        <v>77.100000000000009</v>
      </c>
    </row>
    <row r="779" spans="1:18" ht="104.1" customHeight="1">
      <c r="A779" s="163">
        <v>762</v>
      </c>
      <c r="B779" s="143">
        <v>9494</v>
      </c>
      <c r="C779" s="144" t="s">
        <v>972</v>
      </c>
      <c r="D779" s="144"/>
      <c r="E779" s="145" t="s">
        <v>2526</v>
      </c>
      <c r="F779" s="146" t="s">
        <v>1020</v>
      </c>
      <c r="G779" s="147" t="s">
        <v>1021</v>
      </c>
      <c r="H779" s="148" t="str">
        <f t="shared" si="84"/>
        <v>фото1</v>
      </c>
      <c r="I779" s="149" t="s">
        <v>2652</v>
      </c>
      <c r="J779" s="150" t="s">
        <v>240</v>
      </c>
      <c r="K779" s="151">
        <v>5</v>
      </c>
      <c r="L779" s="152">
        <v>384.1</v>
      </c>
      <c r="M779" s="153">
        <v>1</v>
      </c>
      <c r="N779" s="159"/>
      <c r="O779" s="155">
        <f t="shared" si="85"/>
        <v>0</v>
      </c>
      <c r="P779" s="156">
        <v>4607109954805</v>
      </c>
      <c r="Q779" s="160"/>
      <c r="R779" s="158">
        <f t="shared" si="86"/>
        <v>76.820000000000007</v>
      </c>
    </row>
    <row r="780" spans="1:18" ht="104.1" customHeight="1">
      <c r="A780" s="163">
        <v>763</v>
      </c>
      <c r="B780" s="143">
        <v>9495</v>
      </c>
      <c r="C780" s="144" t="s">
        <v>596</v>
      </c>
      <c r="D780" s="144"/>
      <c r="E780" s="145" t="s">
        <v>2526</v>
      </c>
      <c r="F780" s="146" t="s">
        <v>1677</v>
      </c>
      <c r="G780" s="147" t="s">
        <v>1678</v>
      </c>
      <c r="H780" s="148" t="str">
        <f t="shared" si="84"/>
        <v>фото1</v>
      </c>
      <c r="I780" s="149" t="s">
        <v>2655</v>
      </c>
      <c r="J780" s="150" t="s">
        <v>240</v>
      </c>
      <c r="K780" s="151">
        <v>5</v>
      </c>
      <c r="L780" s="152">
        <v>534.70000000000005</v>
      </c>
      <c r="M780" s="153">
        <v>1</v>
      </c>
      <c r="N780" s="159"/>
      <c r="O780" s="155">
        <f t="shared" si="85"/>
        <v>0</v>
      </c>
      <c r="P780" s="156">
        <v>4607109990322</v>
      </c>
      <c r="Q780" s="160"/>
      <c r="R780" s="158">
        <f t="shared" si="86"/>
        <v>106.94000000000001</v>
      </c>
    </row>
    <row r="781" spans="1:18" ht="104.1" customHeight="1">
      <c r="A781" s="163">
        <v>764</v>
      </c>
      <c r="B781" s="143">
        <v>9496</v>
      </c>
      <c r="C781" s="144" t="s">
        <v>599</v>
      </c>
      <c r="D781" s="144"/>
      <c r="E781" s="145" t="s">
        <v>2526</v>
      </c>
      <c r="F781" s="146" t="s">
        <v>2868</v>
      </c>
      <c r="G781" s="147" t="s">
        <v>2869</v>
      </c>
      <c r="H781" s="148" t="str">
        <f t="shared" si="84"/>
        <v>фото1</v>
      </c>
      <c r="I781" s="149" t="s">
        <v>2664</v>
      </c>
      <c r="J781" s="150" t="s">
        <v>240</v>
      </c>
      <c r="K781" s="151">
        <v>5</v>
      </c>
      <c r="L781" s="152">
        <v>396.3</v>
      </c>
      <c r="M781" s="153">
        <v>1</v>
      </c>
      <c r="N781" s="159"/>
      <c r="O781" s="155">
        <f t="shared" si="85"/>
        <v>0</v>
      </c>
      <c r="P781" s="156">
        <v>4607109976791</v>
      </c>
      <c r="Q781" s="160"/>
      <c r="R781" s="158">
        <f t="shared" si="86"/>
        <v>79.260000000000005</v>
      </c>
    </row>
    <row r="782" spans="1:18" ht="104.1" customHeight="1">
      <c r="A782" s="163">
        <v>765</v>
      </c>
      <c r="B782" s="143">
        <v>9497</v>
      </c>
      <c r="C782" s="144" t="s">
        <v>723</v>
      </c>
      <c r="D782" s="144"/>
      <c r="E782" s="145" t="s">
        <v>2526</v>
      </c>
      <c r="F782" s="146" t="s">
        <v>1679</v>
      </c>
      <c r="G782" s="147" t="s">
        <v>1680</v>
      </c>
      <c r="H782" s="148" t="str">
        <f t="shared" si="84"/>
        <v>фото1</v>
      </c>
      <c r="I782" s="149" t="s">
        <v>2563</v>
      </c>
      <c r="J782" s="150" t="s">
        <v>240</v>
      </c>
      <c r="K782" s="151">
        <v>5</v>
      </c>
      <c r="L782" s="152">
        <v>453.3</v>
      </c>
      <c r="M782" s="153">
        <v>1</v>
      </c>
      <c r="N782" s="159"/>
      <c r="O782" s="155">
        <f t="shared" si="85"/>
        <v>0</v>
      </c>
      <c r="P782" s="156">
        <v>4607109982228</v>
      </c>
      <c r="Q782" s="160"/>
      <c r="R782" s="158">
        <f t="shared" si="86"/>
        <v>90.66</v>
      </c>
    </row>
    <row r="783" spans="1:18" ht="104.1" customHeight="1">
      <c r="A783" s="163">
        <v>766</v>
      </c>
      <c r="B783" s="143">
        <v>9465</v>
      </c>
      <c r="C783" s="144" t="s">
        <v>984</v>
      </c>
      <c r="D783" s="144"/>
      <c r="E783" s="145" t="s">
        <v>2591</v>
      </c>
      <c r="F783" s="146" t="s">
        <v>1022</v>
      </c>
      <c r="G783" s="147" t="s">
        <v>1023</v>
      </c>
      <c r="H783" s="148" t="str">
        <f t="shared" si="84"/>
        <v>фото1</v>
      </c>
      <c r="I783" s="149" t="s">
        <v>2671</v>
      </c>
      <c r="J783" s="150" t="s">
        <v>240</v>
      </c>
      <c r="K783" s="151">
        <v>5</v>
      </c>
      <c r="L783" s="152">
        <v>367.8</v>
      </c>
      <c r="M783" s="153">
        <v>1</v>
      </c>
      <c r="N783" s="159"/>
      <c r="O783" s="155">
        <f t="shared" si="85"/>
        <v>0</v>
      </c>
      <c r="P783" s="156">
        <v>4607109954874</v>
      </c>
      <c r="Q783" s="160"/>
      <c r="R783" s="158">
        <f t="shared" si="86"/>
        <v>73.56</v>
      </c>
    </row>
    <row r="784" spans="1:18" ht="104.1" customHeight="1">
      <c r="A784" s="163">
        <v>767</v>
      </c>
      <c r="B784" s="143">
        <v>9498</v>
      </c>
      <c r="C784" s="144" t="s">
        <v>726</v>
      </c>
      <c r="D784" s="144"/>
      <c r="E784" s="145" t="s">
        <v>2526</v>
      </c>
      <c r="F784" s="146" t="s">
        <v>1681</v>
      </c>
      <c r="G784" s="147" t="s">
        <v>1682</v>
      </c>
      <c r="H784" s="148" t="str">
        <f t="shared" si="84"/>
        <v>фото1</v>
      </c>
      <c r="I784" s="149" t="s">
        <v>2677</v>
      </c>
      <c r="J784" s="150" t="s">
        <v>240</v>
      </c>
      <c r="K784" s="151">
        <v>3</v>
      </c>
      <c r="L784" s="152">
        <v>240.3</v>
      </c>
      <c r="M784" s="153">
        <v>1</v>
      </c>
      <c r="N784" s="159"/>
      <c r="O784" s="155">
        <f t="shared" si="85"/>
        <v>0</v>
      </c>
      <c r="P784" s="156">
        <v>4607109990285</v>
      </c>
      <c r="Q784" s="160"/>
      <c r="R784" s="158">
        <f t="shared" si="86"/>
        <v>80.100000000000009</v>
      </c>
    </row>
    <row r="785" spans="1:18" ht="104.1" customHeight="1">
      <c r="A785" s="163">
        <v>768</v>
      </c>
      <c r="B785" s="143">
        <v>9499</v>
      </c>
      <c r="C785" s="144" t="s">
        <v>603</v>
      </c>
      <c r="D785" s="144"/>
      <c r="E785" s="145" t="s">
        <v>2526</v>
      </c>
      <c r="F785" s="146" t="s">
        <v>2870</v>
      </c>
      <c r="G785" s="147" t="s">
        <v>2871</v>
      </c>
      <c r="H785" s="148" t="str">
        <f t="shared" si="84"/>
        <v>фото1</v>
      </c>
      <c r="I785" s="149" t="s">
        <v>2679</v>
      </c>
      <c r="J785" s="150" t="s">
        <v>240</v>
      </c>
      <c r="K785" s="151">
        <v>5</v>
      </c>
      <c r="L785" s="152">
        <v>467.9</v>
      </c>
      <c r="M785" s="153">
        <v>1</v>
      </c>
      <c r="N785" s="159"/>
      <c r="O785" s="155">
        <f t="shared" si="85"/>
        <v>0</v>
      </c>
      <c r="P785" s="156">
        <v>4607109976807</v>
      </c>
      <c r="Q785" s="160"/>
      <c r="R785" s="158">
        <f t="shared" si="86"/>
        <v>93.58</v>
      </c>
    </row>
    <row r="786" spans="1:18" ht="15">
      <c r="A786" s="163">
        <v>769</v>
      </c>
      <c r="B786" s="135"/>
      <c r="C786" s="136"/>
      <c r="D786" s="136"/>
      <c r="E786" s="137"/>
      <c r="F786" s="138" t="s">
        <v>1584</v>
      </c>
      <c r="G786" s="138"/>
      <c r="H786" s="139"/>
      <c r="I786" s="140"/>
      <c r="J786" s="136"/>
      <c r="K786" s="141"/>
      <c r="L786" s="136"/>
      <c r="M786" s="142"/>
      <c r="N786" s="136"/>
      <c r="O786" s="136"/>
      <c r="P786" s="136"/>
      <c r="Q786" s="136"/>
      <c r="R786" s="136"/>
    </row>
    <row r="787" spans="1:18" ht="104.1" customHeight="1">
      <c r="A787" s="163">
        <v>770</v>
      </c>
      <c r="B787" s="143">
        <v>13650</v>
      </c>
      <c r="C787" s="144" t="s">
        <v>377</v>
      </c>
      <c r="D787" s="144"/>
      <c r="E787" s="145" t="s">
        <v>2730</v>
      </c>
      <c r="F787" s="146" t="s">
        <v>2872</v>
      </c>
      <c r="G787" s="147" t="s">
        <v>2873</v>
      </c>
      <c r="H787" s="148" t="str">
        <f>HYPERLINK("http://www.gardenbulbs.ru/images/Lilium_CL/thumbnails/"&amp;C787&amp;".jpg","фото1")</f>
        <v>фото1</v>
      </c>
      <c r="I787" s="149" t="s">
        <v>2731</v>
      </c>
      <c r="J787" s="150" t="s">
        <v>240</v>
      </c>
      <c r="K787" s="151">
        <v>5</v>
      </c>
      <c r="L787" s="152">
        <v>536.29999999999995</v>
      </c>
      <c r="M787" s="153">
        <v>1</v>
      </c>
      <c r="N787" s="159"/>
      <c r="O787" s="155">
        <f>IF(ISERROR(L787*N787),0,L787*N787)</f>
        <v>0</v>
      </c>
      <c r="P787" s="156">
        <v>4607109919293</v>
      </c>
      <c r="Q787" s="157">
        <v>2020</v>
      </c>
      <c r="R787" s="158">
        <f>L787/K787</f>
        <v>107.25999999999999</v>
      </c>
    </row>
    <row r="788" spans="1:18" ht="104.1" customHeight="1">
      <c r="A788" s="163">
        <v>771</v>
      </c>
      <c r="B788" s="143">
        <v>13651</v>
      </c>
      <c r="C788" s="144" t="s">
        <v>378</v>
      </c>
      <c r="D788" s="144"/>
      <c r="E788" s="145" t="s">
        <v>2730</v>
      </c>
      <c r="F788" s="146" t="s">
        <v>1683</v>
      </c>
      <c r="G788" s="147" t="s">
        <v>1684</v>
      </c>
      <c r="H788" s="148" t="str">
        <f>HYPERLINK("http://www.gardenbulbs.ru/images/Lilium_CL/thumbnails/"&amp;C788&amp;".jpg","фото1")</f>
        <v>фото1</v>
      </c>
      <c r="I788" s="149" t="s">
        <v>2732</v>
      </c>
      <c r="J788" s="150" t="s">
        <v>240</v>
      </c>
      <c r="K788" s="151">
        <v>5</v>
      </c>
      <c r="L788" s="152">
        <v>534.70000000000005</v>
      </c>
      <c r="M788" s="153">
        <v>1</v>
      </c>
      <c r="N788" s="159"/>
      <c r="O788" s="155">
        <f>IF(ISERROR(L788*N788),0,L788*N788)</f>
        <v>0</v>
      </c>
      <c r="P788" s="156">
        <v>4607109919286</v>
      </c>
      <c r="Q788" s="157">
        <v>2020</v>
      </c>
      <c r="R788" s="158">
        <f>L788/K788</f>
        <v>106.94000000000001</v>
      </c>
    </row>
    <row r="789" spans="1:18" ht="104.1" customHeight="1">
      <c r="A789" s="163">
        <v>772</v>
      </c>
      <c r="B789" s="143">
        <v>13652</v>
      </c>
      <c r="C789" s="144" t="s">
        <v>380</v>
      </c>
      <c r="D789" s="144"/>
      <c r="E789" s="145" t="s">
        <v>2730</v>
      </c>
      <c r="F789" s="146" t="s">
        <v>2874</v>
      </c>
      <c r="G789" s="147" t="s">
        <v>2875</v>
      </c>
      <c r="H789" s="148" t="str">
        <f>HYPERLINK("http://www.gardenbulbs.ru/images/Lilium_CL/thumbnails/"&amp;C789&amp;".jpg","фото1")</f>
        <v>фото1</v>
      </c>
      <c r="I789" s="149" t="s">
        <v>2734</v>
      </c>
      <c r="J789" s="150" t="s">
        <v>240</v>
      </c>
      <c r="K789" s="151">
        <v>5</v>
      </c>
      <c r="L789" s="152">
        <v>536.29999999999995</v>
      </c>
      <c r="M789" s="153">
        <v>1</v>
      </c>
      <c r="N789" s="159"/>
      <c r="O789" s="155">
        <f>IF(ISERROR(L789*N789),0,L789*N789)</f>
        <v>0</v>
      </c>
      <c r="P789" s="156">
        <v>4607109919279</v>
      </c>
      <c r="Q789" s="157">
        <v>2020</v>
      </c>
      <c r="R789" s="158">
        <f>L789/K789</f>
        <v>107.25999999999999</v>
      </c>
    </row>
    <row r="790" spans="1:18" ht="104.1" customHeight="1">
      <c r="A790" s="163">
        <v>773</v>
      </c>
      <c r="B790" s="143">
        <v>13653</v>
      </c>
      <c r="C790" s="144" t="s">
        <v>381</v>
      </c>
      <c r="D790" s="144"/>
      <c r="E790" s="145" t="s">
        <v>2730</v>
      </c>
      <c r="F790" s="146" t="s">
        <v>1685</v>
      </c>
      <c r="G790" s="147" t="s">
        <v>1686</v>
      </c>
      <c r="H790" s="148" t="str">
        <f>HYPERLINK("http://www.gardenbulbs.ru/images/Lilium_CL/thumbnails/"&amp;C790&amp;".jpg","фото1")</f>
        <v>фото1</v>
      </c>
      <c r="I790" s="149" t="s">
        <v>2736</v>
      </c>
      <c r="J790" s="150" t="s">
        <v>240</v>
      </c>
      <c r="K790" s="151">
        <v>5</v>
      </c>
      <c r="L790" s="152">
        <v>534.70000000000005</v>
      </c>
      <c r="M790" s="153">
        <v>1</v>
      </c>
      <c r="N790" s="159"/>
      <c r="O790" s="155">
        <f>IF(ISERROR(L790*N790),0,L790*N790)</f>
        <v>0</v>
      </c>
      <c r="P790" s="156">
        <v>4607109919262</v>
      </c>
      <c r="Q790" s="157">
        <v>2020</v>
      </c>
      <c r="R790" s="158">
        <f>L790/K790</f>
        <v>106.94000000000001</v>
      </c>
    </row>
    <row r="791" spans="1:18" ht="104.1" customHeight="1">
      <c r="A791" s="163">
        <v>774</v>
      </c>
      <c r="B791" s="143">
        <v>13654</v>
      </c>
      <c r="C791" s="144" t="s">
        <v>382</v>
      </c>
      <c r="D791" s="144"/>
      <c r="E791" s="145" t="s">
        <v>2730</v>
      </c>
      <c r="F791" s="146" t="s">
        <v>1687</v>
      </c>
      <c r="G791" s="147" t="s">
        <v>1688</v>
      </c>
      <c r="H791" s="148" t="str">
        <f>HYPERLINK("http://www.gardenbulbs.ru/images/Lilium_CL/thumbnails/"&amp;C791&amp;".jpg","фото1")</f>
        <v>фото1</v>
      </c>
      <c r="I791" s="149" t="s">
        <v>2737</v>
      </c>
      <c r="J791" s="150" t="s">
        <v>240</v>
      </c>
      <c r="K791" s="151">
        <v>5</v>
      </c>
      <c r="L791" s="152">
        <v>534.70000000000005</v>
      </c>
      <c r="M791" s="153">
        <v>1</v>
      </c>
      <c r="N791" s="159"/>
      <c r="O791" s="155">
        <f>IF(ISERROR(L791*N791),0,L791*N791)</f>
        <v>0</v>
      </c>
      <c r="P791" s="156">
        <v>4607109919255</v>
      </c>
      <c r="Q791" s="157">
        <v>2020</v>
      </c>
      <c r="R791" s="158">
        <f>L791/K791</f>
        <v>106.94000000000001</v>
      </c>
    </row>
    <row r="793" spans="1:18">
      <c r="E793" s="166" t="s">
        <v>2876</v>
      </c>
    </row>
    <row r="794" spans="1:18">
      <c r="E794" s="166" t="s">
        <v>2877</v>
      </c>
    </row>
    <row r="795" spans="1:18">
      <c r="E795" s="166" t="s">
        <v>2878</v>
      </c>
    </row>
  </sheetData>
  <sheetProtection sort="0" autoFilter="0"/>
  <protectedRanges>
    <protectedRange sqref="L4 N4" name="Диапазон1_3_1"/>
  </protectedRanges>
  <autoFilter ref="A15:T791"/>
  <dataConsolidate link="1"/>
  <mergeCells count="11">
    <mergeCell ref="Q4:S10"/>
    <mergeCell ref="K6:N7"/>
    <mergeCell ref="K9:K10"/>
    <mergeCell ref="E14:G14"/>
    <mergeCell ref="K1:N1"/>
    <mergeCell ref="E2:I2"/>
    <mergeCell ref="K2:N4"/>
    <mergeCell ref="K5:N5"/>
    <mergeCell ref="E5:I10"/>
    <mergeCell ref="L9:N10"/>
    <mergeCell ref="E12:I12"/>
  </mergeCells>
  <conditionalFormatting sqref="B17:C17">
    <cfRule type="duplicateValues" dxfId="140" priority="156"/>
  </conditionalFormatting>
  <conditionalFormatting sqref="Q788:Q791">
    <cfRule type="containsText" dxfId="139" priority="12" operator="containsText" text="нов19">
      <formula>NOT(ISERROR(SEARCH("нов19",Q788)))</formula>
    </cfRule>
  </conditionalFormatting>
  <conditionalFormatting sqref="R19">
    <cfRule type="containsText" dxfId="138" priority="140" operator="containsText" text="НОВ17">
      <formula>NOT(ISERROR(SEARCH("НОВ17",R19)))</formula>
    </cfRule>
  </conditionalFormatting>
  <conditionalFormatting sqref="P19">
    <cfRule type="duplicateValues" dxfId="137" priority="139"/>
  </conditionalFormatting>
  <conditionalFormatting sqref="P19">
    <cfRule type="duplicateValues" dxfId="136" priority="138"/>
  </conditionalFormatting>
  <conditionalFormatting sqref="P19">
    <cfRule type="duplicateValues" dxfId="135" priority="137"/>
  </conditionalFormatting>
  <conditionalFormatting sqref="P19">
    <cfRule type="duplicateValues" dxfId="134" priority="136"/>
  </conditionalFormatting>
  <conditionalFormatting sqref="R20:R32 R34:R53 R55:R86 R88:R93 R95:R119 R121:R154 R156:R189 R191:R198 R200:R201 R203:R210 R212:R307 R309:R336 R338:R346 R348:R364 R366:R470 R481:R485 R487:R492 R494:R506 R508:R523 R525:R632 R634:R647 R649:R654 R656:R665 R667:R687 R690:R718 R720:R743 R747:R749 R751:R785 R787:R791 R473:R479">
    <cfRule type="containsText" dxfId="133" priority="135" operator="containsText" text="НОВ17">
      <formula>NOT(ISERROR(SEARCH("НОВ17",R20)))</formula>
    </cfRule>
  </conditionalFormatting>
  <conditionalFormatting sqref="P20">
    <cfRule type="duplicateValues" dxfId="132" priority="134"/>
  </conditionalFormatting>
  <conditionalFormatting sqref="P20">
    <cfRule type="duplicateValues" dxfId="131" priority="133"/>
  </conditionalFormatting>
  <conditionalFormatting sqref="P20">
    <cfRule type="duplicateValues" dxfId="130" priority="132"/>
  </conditionalFormatting>
  <conditionalFormatting sqref="P20">
    <cfRule type="duplicateValues" dxfId="129" priority="131"/>
  </conditionalFormatting>
  <conditionalFormatting sqref="P21:P32">
    <cfRule type="duplicateValues" dxfId="128" priority="130"/>
  </conditionalFormatting>
  <conditionalFormatting sqref="P21:P32">
    <cfRule type="duplicateValues" dxfId="127" priority="129"/>
  </conditionalFormatting>
  <conditionalFormatting sqref="P21:P32">
    <cfRule type="duplicateValues" dxfId="126" priority="128"/>
  </conditionalFormatting>
  <conditionalFormatting sqref="P21:P32">
    <cfRule type="duplicateValues" dxfId="125" priority="127"/>
  </conditionalFormatting>
  <conditionalFormatting sqref="P34:P53">
    <cfRule type="duplicateValues" dxfId="124" priority="126"/>
  </conditionalFormatting>
  <conditionalFormatting sqref="P34:P53">
    <cfRule type="duplicateValues" dxfId="123" priority="125"/>
  </conditionalFormatting>
  <conditionalFormatting sqref="P34:P53">
    <cfRule type="duplicateValues" dxfId="122" priority="124"/>
  </conditionalFormatting>
  <conditionalFormatting sqref="P34:P53">
    <cfRule type="duplicateValues" dxfId="121" priority="123"/>
  </conditionalFormatting>
  <conditionalFormatting sqref="P55:P86">
    <cfRule type="duplicateValues" dxfId="120" priority="122"/>
  </conditionalFormatting>
  <conditionalFormatting sqref="P55:P86">
    <cfRule type="duplicateValues" dxfId="119" priority="121"/>
  </conditionalFormatting>
  <conditionalFormatting sqref="P55:P86">
    <cfRule type="duplicateValues" dxfId="118" priority="120"/>
  </conditionalFormatting>
  <conditionalFormatting sqref="P55:P86">
    <cfRule type="duplicateValues" dxfId="117" priority="119"/>
  </conditionalFormatting>
  <conditionalFormatting sqref="P88:P93">
    <cfRule type="duplicateValues" dxfId="116" priority="118"/>
  </conditionalFormatting>
  <conditionalFormatting sqref="P88:P93">
    <cfRule type="duplicateValues" dxfId="115" priority="117"/>
  </conditionalFormatting>
  <conditionalFormatting sqref="P88:P93">
    <cfRule type="duplicateValues" dxfId="114" priority="116"/>
  </conditionalFormatting>
  <conditionalFormatting sqref="P88:P93">
    <cfRule type="duplicateValues" dxfId="113" priority="115"/>
  </conditionalFormatting>
  <conditionalFormatting sqref="P95:P119">
    <cfRule type="duplicateValues" dxfId="112" priority="114"/>
  </conditionalFormatting>
  <conditionalFormatting sqref="P95:P119">
    <cfRule type="duplicateValues" dxfId="111" priority="113"/>
  </conditionalFormatting>
  <conditionalFormatting sqref="P95:P119">
    <cfRule type="duplicateValues" dxfId="110" priority="112"/>
  </conditionalFormatting>
  <conditionalFormatting sqref="P95:P119">
    <cfRule type="duplicateValues" dxfId="109" priority="111"/>
  </conditionalFormatting>
  <conditionalFormatting sqref="P121:P154">
    <cfRule type="duplicateValues" dxfId="108" priority="110"/>
  </conditionalFormatting>
  <conditionalFormatting sqref="P121:P154">
    <cfRule type="duplicateValues" dxfId="107" priority="109"/>
  </conditionalFormatting>
  <conditionalFormatting sqref="P121:P154">
    <cfRule type="duplicateValues" dxfId="106" priority="108"/>
  </conditionalFormatting>
  <conditionalFormatting sqref="P121:P154">
    <cfRule type="duplicateValues" dxfId="105" priority="107"/>
  </conditionalFormatting>
  <conditionalFormatting sqref="P156:P189">
    <cfRule type="duplicateValues" dxfId="104" priority="106"/>
  </conditionalFormatting>
  <conditionalFormatting sqref="P156:P189">
    <cfRule type="duplicateValues" dxfId="103" priority="105"/>
  </conditionalFormatting>
  <conditionalFormatting sqref="P156:P189">
    <cfRule type="duplicateValues" dxfId="102" priority="104"/>
  </conditionalFormatting>
  <conditionalFormatting sqref="P156:P189">
    <cfRule type="duplicateValues" dxfId="101" priority="103"/>
  </conditionalFormatting>
  <conditionalFormatting sqref="P191:P198">
    <cfRule type="duplicateValues" dxfId="100" priority="102"/>
  </conditionalFormatting>
  <conditionalFormatting sqref="P191:P198">
    <cfRule type="duplicateValues" dxfId="99" priority="101"/>
  </conditionalFormatting>
  <conditionalFormatting sqref="P191:P198">
    <cfRule type="duplicateValues" dxfId="98" priority="100"/>
  </conditionalFormatting>
  <conditionalFormatting sqref="P191:P198">
    <cfRule type="duplicateValues" dxfId="97" priority="99"/>
  </conditionalFormatting>
  <conditionalFormatting sqref="P200:P201">
    <cfRule type="duplicateValues" dxfId="96" priority="98"/>
  </conditionalFormatting>
  <conditionalFormatting sqref="P200:P201">
    <cfRule type="duplicateValues" dxfId="95" priority="97"/>
  </conditionalFormatting>
  <conditionalFormatting sqref="P200:P201">
    <cfRule type="duplicateValues" dxfId="94" priority="96"/>
  </conditionalFormatting>
  <conditionalFormatting sqref="P200:P201">
    <cfRule type="duplicateValues" dxfId="93" priority="95"/>
  </conditionalFormatting>
  <conditionalFormatting sqref="P203:P210">
    <cfRule type="duplicateValues" dxfId="92" priority="94"/>
  </conditionalFormatting>
  <conditionalFormatting sqref="P203:P210">
    <cfRule type="duplicateValues" dxfId="91" priority="93"/>
  </conditionalFormatting>
  <conditionalFormatting sqref="P203:P210">
    <cfRule type="duplicateValues" dxfId="90" priority="92"/>
  </conditionalFormatting>
  <conditionalFormatting sqref="P203:P210">
    <cfRule type="duplicateValues" dxfId="89" priority="91"/>
  </conditionalFormatting>
  <conditionalFormatting sqref="P212:P307">
    <cfRule type="duplicateValues" dxfId="88" priority="90"/>
  </conditionalFormatting>
  <conditionalFormatting sqref="P212:P307">
    <cfRule type="duplicateValues" dxfId="87" priority="89"/>
  </conditionalFormatting>
  <conditionalFormatting sqref="P212:P307">
    <cfRule type="duplicateValues" dxfId="86" priority="88"/>
  </conditionalFormatting>
  <conditionalFormatting sqref="P212:P307">
    <cfRule type="duplicateValues" dxfId="85" priority="87"/>
  </conditionalFormatting>
  <conditionalFormatting sqref="P309:P336">
    <cfRule type="duplicateValues" dxfId="84" priority="86"/>
  </conditionalFormatting>
  <conditionalFormatting sqref="P309:P336">
    <cfRule type="duplicateValues" dxfId="83" priority="85"/>
  </conditionalFormatting>
  <conditionalFormatting sqref="P309:P336">
    <cfRule type="duplicateValues" dxfId="82" priority="84"/>
  </conditionalFormatting>
  <conditionalFormatting sqref="P309:P336">
    <cfRule type="duplicateValues" dxfId="81" priority="83"/>
  </conditionalFormatting>
  <conditionalFormatting sqref="P338:P346">
    <cfRule type="duplicateValues" dxfId="80" priority="82"/>
  </conditionalFormatting>
  <conditionalFormatting sqref="P338:P346">
    <cfRule type="duplicateValues" dxfId="79" priority="81"/>
  </conditionalFormatting>
  <conditionalFormatting sqref="P338:P346">
    <cfRule type="duplicateValues" dxfId="78" priority="80"/>
  </conditionalFormatting>
  <conditionalFormatting sqref="P338:P346">
    <cfRule type="duplicateValues" dxfId="77" priority="79"/>
  </conditionalFormatting>
  <conditionalFormatting sqref="P348:P364">
    <cfRule type="duplicateValues" dxfId="76" priority="78"/>
  </conditionalFormatting>
  <conditionalFormatting sqref="P348:P364">
    <cfRule type="duplicateValues" dxfId="75" priority="77"/>
  </conditionalFormatting>
  <conditionalFormatting sqref="P348:P364">
    <cfRule type="duplicateValues" dxfId="74" priority="76"/>
  </conditionalFormatting>
  <conditionalFormatting sqref="P348:P364">
    <cfRule type="duplicateValues" dxfId="73" priority="75"/>
  </conditionalFormatting>
  <conditionalFormatting sqref="P366:P470 P473:P479">
    <cfRule type="duplicateValues" dxfId="72" priority="74"/>
  </conditionalFormatting>
  <conditionalFormatting sqref="P366:P470 P473:P479">
    <cfRule type="duplicateValues" dxfId="71" priority="73"/>
  </conditionalFormatting>
  <conditionalFormatting sqref="P366:P470 P473:P479">
    <cfRule type="duplicateValues" dxfId="70" priority="72"/>
  </conditionalFormatting>
  <conditionalFormatting sqref="P366:P470 P473:P479">
    <cfRule type="duplicateValues" dxfId="69" priority="71"/>
  </conditionalFormatting>
  <conditionalFormatting sqref="P481:P485">
    <cfRule type="duplicateValues" dxfId="68" priority="70"/>
  </conditionalFormatting>
  <conditionalFormatting sqref="P481:P485">
    <cfRule type="duplicateValues" dxfId="67" priority="69"/>
  </conditionalFormatting>
  <conditionalFormatting sqref="P481:P485">
    <cfRule type="duplicateValues" dxfId="66" priority="68"/>
  </conditionalFormatting>
  <conditionalFormatting sqref="P481:P485">
    <cfRule type="duplicateValues" dxfId="65" priority="67"/>
  </conditionalFormatting>
  <conditionalFormatting sqref="P487:P492">
    <cfRule type="duplicateValues" dxfId="64" priority="66"/>
  </conditionalFormatting>
  <conditionalFormatting sqref="P487:P492">
    <cfRule type="duplicateValues" dxfId="63" priority="65"/>
  </conditionalFormatting>
  <conditionalFormatting sqref="P487:P492">
    <cfRule type="duplicateValues" dxfId="62" priority="64"/>
  </conditionalFormatting>
  <conditionalFormatting sqref="P487:P492">
    <cfRule type="duplicateValues" dxfId="61" priority="63"/>
  </conditionalFormatting>
  <conditionalFormatting sqref="P494:P506">
    <cfRule type="duplicateValues" dxfId="60" priority="62"/>
  </conditionalFormatting>
  <conditionalFormatting sqref="P494:P506">
    <cfRule type="duplicateValues" dxfId="59" priority="61"/>
  </conditionalFormatting>
  <conditionalFormatting sqref="P494:P506">
    <cfRule type="duplicateValues" dxfId="58" priority="60"/>
  </conditionalFormatting>
  <conditionalFormatting sqref="P494:P506">
    <cfRule type="duplicateValues" dxfId="57" priority="59"/>
  </conditionalFormatting>
  <conditionalFormatting sqref="P508:P523">
    <cfRule type="duplicateValues" dxfId="56" priority="58"/>
  </conditionalFormatting>
  <conditionalFormatting sqref="P508:P523">
    <cfRule type="duplicateValues" dxfId="55" priority="57"/>
  </conditionalFormatting>
  <conditionalFormatting sqref="P508:P523">
    <cfRule type="duplicateValues" dxfId="54" priority="56"/>
  </conditionalFormatting>
  <conditionalFormatting sqref="P508:P523">
    <cfRule type="duplicateValues" dxfId="53" priority="55"/>
  </conditionalFormatting>
  <conditionalFormatting sqref="P525:P632">
    <cfRule type="duplicateValues" dxfId="52" priority="54"/>
  </conditionalFormatting>
  <conditionalFormatting sqref="P525:P632">
    <cfRule type="duplicateValues" dxfId="51" priority="53"/>
  </conditionalFormatting>
  <conditionalFormatting sqref="P525:P632">
    <cfRule type="duplicateValues" dxfId="50" priority="52"/>
  </conditionalFormatting>
  <conditionalFormatting sqref="P525:P632">
    <cfRule type="duplicateValues" dxfId="49" priority="51"/>
  </conditionalFormatting>
  <conditionalFormatting sqref="P634:P647">
    <cfRule type="duplicateValues" dxfId="48" priority="50"/>
  </conditionalFormatting>
  <conditionalFormatting sqref="P634:P647">
    <cfRule type="duplicateValues" dxfId="47" priority="49"/>
  </conditionalFormatting>
  <conditionalFormatting sqref="P634:P647">
    <cfRule type="duplicateValues" dxfId="46" priority="48"/>
  </conditionalFormatting>
  <conditionalFormatting sqref="P634:P647">
    <cfRule type="duplicateValues" dxfId="45" priority="47"/>
  </conditionalFormatting>
  <conditionalFormatting sqref="P649:P654">
    <cfRule type="duplicateValues" dxfId="44" priority="46"/>
  </conditionalFormatting>
  <conditionalFormatting sqref="P649:P654">
    <cfRule type="duplicateValues" dxfId="43" priority="45"/>
  </conditionalFormatting>
  <conditionalFormatting sqref="P649:P654">
    <cfRule type="duplicateValues" dxfId="42" priority="44"/>
  </conditionalFormatting>
  <conditionalFormatting sqref="P649:P654">
    <cfRule type="duplicateValues" dxfId="41" priority="43"/>
  </conditionalFormatting>
  <conditionalFormatting sqref="P656:P665">
    <cfRule type="duplicateValues" dxfId="40" priority="42"/>
  </conditionalFormatting>
  <conditionalFormatting sqref="P656:P665">
    <cfRule type="duplicateValues" dxfId="39" priority="41"/>
  </conditionalFormatting>
  <conditionalFormatting sqref="P656:P665">
    <cfRule type="duplicateValues" dxfId="38" priority="40"/>
  </conditionalFormatting>
  <conditionalFormatting sqref="P656:P665">
    <cfRule type="duplicateValues" dxfId="37" priority="39"/>
  </conditionalFormatting>
  <conditionalFormatting sqref="P667:P687">
    <cfRule type="duplicateValues" dxfId="36" priority="38"/>
  </conditionalFormatting>
  <conditionalFormatting sqref="P667:P687">
    <cfRule type="duplicateValues" dxfId="35" priority="37"/>
  </conditionalFormatting>
  <conditionalFormatting sqref="P667:P687">
    <cfRule type="duplicateValues" dxfId="34" priority="36"/>
  </conditionalFormatting>
  <conditionalFormatting sqref="P667:P687">
    <cfRule type="duplicateValues" dxfId="33" priority="35"/>
  </conditionalFormatting>
  <conditionalFormatting sqref="P690:P718">
    <cfRule type="duplicateValues" dxfId="32" priority="34"/>
  </conditionalFormatting>
  <conditionalFormatting sqref="P690:P718">
    <cfRule type="duplicateValues" dxfId="31" priority="33"/>
  </conditionalFormatting>
  <conditionalFormatting sqref="P690:P718">
    <cfRule type="duplicateValues" dxfId="30" priority="32"/>
  </conditionalFormatting>
  <conditionalFormatting sqref="P690:P718">
    <cfRule type="duplicateValues" dxfId="29" priority="31"/>
  </conditionalFormatting>
  <conditionalFormatting sqref="P720:P743">
    <cfRule type="duplicateValues" dxfId="28" priority="30"/>
  </conditionalFormatting>
  <conditionalFormatting sqref="P720:P743">
    <cfRule type="duplicateValues" dxfId="27" priority="29"/>
  </conditionalFormatting>
  <conditionalFormatting sqref="P720:P743">
    <cfRule type="duplicateValues" dxfId="26" priority="28"/>
  </conditionalFormatting>
  <conditionalFormatting sqref="P720:P743">
    <cfRule type="duplicateValues" dxfId="25" priority="27"/>
  </conditionalFormatting>
  <conditionalFormatting sqref="P747:P749">
    <cfRule type="duplicateValues" dxfId="24" priority="26"/>
  </conditionalFormatting>
  <conditionalFormatting sqref="P747:P749">
    <cfRule type="duplicateValues" dxfId="23" priority="25"/>
  </conditionalFormatting>
  <conditionalFormatting sqref="P747:P749">
    <cfRule type="duplicateValues" dxfId="22" priority="24"/>
  </conditionalFormatting>
  <conditionalFormatting sqref="P747:P749">
    <cfRule type="duplicateValues" dxfId="21" priority="23"/>
  </conditionalFormatting>
  <conditionalFormatting sqref="P751:P785">
    <cfRule type="duplicateValues" dxfId="20" priority="22"/>
  </conditionalFormatting>
  <conditionalFormatting sqref="P751:P785">
    <cfRule type="duplicateValues" dxfId="19" priority="21"/>
  </conditionalFormatting>
  <conditionalFormatting sqref="P751:P785">
    <cfRule type="duplicateValues" dxfId="18" priority="20"/>
  </conditionalFormatting>
  <conditionalFormatting sqref="P751:P785">
    <cfRule type="duplicateValues" dxfId="17" priority="19"/>
  </conditionalFormatting>
  <conditionalFormatting sqref="P787:P791">
    <cfRule type="duplicateValues" dxfId="16" priority="18"/>
  </conditionalFormatting>
  <conditionalFormatting sqref="P787:P791">
    <cfRule type="duplicateValues" dxfId="15" priority="17"/>
  </conditionalFormatting>
  <conditionalFormatting sqref="P787:P791">
    <cfRule type="duplicateValues" dxfId="14" priority="16"/>
  </conditionalFormatting>
  <conditionalFormatting sqref="P787:P791">
    <cfRule type="duplicateValues" dxfId="13" priority="15"/>
  </conditionalFormatting>
  <conditionalFormatting sqref="Q19">
    <cfRule type="containsText" dxfId="12" priority="14" operator="containsText" text="нов19">
      <formula>NOT(ISERROR(SEARCH("нов19",Q19)))</formula>
    </cfRule>
  </conditionalFormatting>
  <conditionalFormatting sqref="Q787 Q767 Q757 Q749 Q742 Q735 Q729 Q727 Q725 Q721 Q716 Q714 Q711 Q708:Q709 Q706 Q703 Q699 Q696:Q697 Q694 Q692 Q690 Q665 Q650 Q645 Q639 Q628 Q624 Q608 Q597 Q584 Q575:Q576 Q555 Q546:Q547 Q542:Q543 Q540 Q537 Q522 Q510 Q494 Q484:Q485 Q474:Q475 Q470 Q464 Q456 Q454 Q452 Q444:Q446 Q436 Q418 Q413 Q409 Q399 Q392 Q378 Q361:Q362 Q358 Q356 Q345 Q342:Q343 Q334 Q325:Q326 Q316 Q309 Q307 Q298 Q294:Q295 Q280 Q277 Q262 Q244:Q246 Q241 Q231 Q226:Q227 Q223 Q220 Q218 Q213:Q214 Q203:Q209 Q191 Q169 Q156 Q146:Q147 Q128 Q101 Q97 Q91:Q93 Q81:Q83 Q77:Q79 Q69:Q71 Q60:Q61 Q55:Q56 Q52 Q48 Q42">
    <cfRule type="containsText" dxfId="11" priority="13" operator="containsText" text="нов19">
      <formula>NOT(ISERROR(SEARCH("нов19",Q42)))</formula>
    </cfRule>
  </conditionalFormatting>
  <conditionalFormatting sqref="R471:R472">
    <cfRule type="containsText" dxfId="10" priority="11" operator="containsText" text="НОВ17">
      <formula>NOT(ISERROR(SEARCH("НОВ17",R471)))</formula>
    </cfRule>
  </conditionalFormatting>
  <conditionalFormatting sqref="P471:P472">
    <cfRule type="duplicateValues" dxfId="9" priority="10"/>
  </conditionalFormatting>
  <conditionalFormatting sqref="P471:P472">
    <cfRule type="duplicateValues" dxfId="8" priority="9"/>
  </conditionalFormatting>
  <conditionalFormatting sqref="P471:P472">
    <cfRule type="duplicateValues" dxfId="7" priority="8"/>
  </conditionalFormatting>
  <conditionalFormatting sqref="P471:P472">
    <cfRule type="duplicateValues" dxfId="6" priority="7"/>
  </conditionalFormatting>
  <conditionalFormatting sqref="Q471:Q472">
    <cfRule type="containsText" dxfId="5" priority="6" operator="containsText" text="нов19">
      <formula>NOT(ISERROR(SEARCH("нов19",Q471)))</formula>
    </cfRule>
  </conditionalFormatting>
  <conditionalFormatting sqref="R744:R745">
    <cfRule type="containsText" dxfId="4" priority="5" operator="containsText" text="НОВ17">
      <formula>NOT(ISERROR(SEARCH("НОВ17",R744)))</formula>
    </cfRule>
  </conditionalFormatting>
  <conditionalFormatting sqref="P744:P745">
    <cfRule type="duplicateValues" dxfId="3" priority="4"/>
  </conditionalFormatting>
  <conditionalFormatting sqref="P744:P745">
    <cfRule type="duplicateValues" dxfId="2" priority="3"/>
  </conditionalFormatting>
  <conditionalFormatting sqref="P744:P745">
    <cfRule type="duplicateValues" dxfId="1" priority="2"/>
  </conditionalFormatting>
  <conditionalFormatting sqref="P744:P745">
    <cfRule type="duplicateValues" dxfId="0" priority="1"/>
  </conditionalFormatting>
  <printOptions horizontalCentered="1"/>
  <pageMargins left="0.15748031496062992" right="0.15748031496062992" top="0.62992125984251968" bottom="0.59055118110236227" header="0.15748031496062992" footer="0.15748031496062992"/>
  <pageSetup paperSize="9" scale="54" fitToHeight="5" orientation="portrait" r:id="rId1"/>
  <headerFooter alignWithMargins="0">
    <oddHeader>&amp;L&amp;8ООО "СЕМЕНА И СЕЛЕКЦИЯ"
г. Нижний Новгород
&amp;C&amp;"-,полужирный"&amp;16Прайс-лист
"COLOR LINE"&amp;"Arial Cyr,полужирный"&amp;12
&amp;R&amp;"-,обычный"Заявки присылайте
на  эл. адрес semena@aelita.nn.ru 
тел. (831) 246-72-22, 246-58-80</oddHeader>
    <oddFooter>&amp;Lsemena@aelita.nn.ru&amp;CСтраница &amp;P из &amp;N&amp;Rwww.aelita-nn.ru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ЗАКАЗ-ФОРМА</vt:lpstr>
      <vt:lpstr>Лилии в упаковке</vt:lpstr>
      <vt:lpstr>'Лилии в упаковке'!Заголовки_для_печати</vt:lpstr>
      <vt:lpstr>'ЗАКАЗ-ФОРМА'!Область_печати</vt:lpstr>
      <vt:lpstr>'Лилии в упаковке'!Область_печати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Nadezhda</cp:lastModifiedBy>
  <cp:lastPrinted>2020-10-30T14:14:41Z</cp:lastPrinted>
  <dcterms:created xsi:type="dcterms:W3CDTF">2012-04-25T15:53:23Z</dcterms:created>
  <dcterms:modified xsi:type="dcterms:W3CDTF">2020-10-30T15:44:55Z</dcterms:modified>
</cp:coreProperties>
</file>